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Untra013\Downloads\"/>
    </mc:Choice>
  </mc:AlternateContent>
  <xr:revisionPtr revIDLastSave="0" documentId="13_ncr:1_{4DEF504C-8BFF-493C-BFE5-1BB1B0FF478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ÁRBOL DE PROBLEMAS" sheetId="3" r:id="rId1"/>
    <sheet name="ÁRBOL DE OBJETIVOS" sheetId="5" r:id="rId2"/>
    <sheet name="POA - MIR" sheetId="6" r:id="rId3"/>
    <sheet name="Programación" sheetId="7" r:id="rId4"/>
    <sheet name="Anexo 1. EJES" sheetId="1" r:id="rId5"/>
    <sheet name="Base" sheetId="2" state="hidden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6" i="7" l="1"/>
  <c r="F14" i="7"/>
  <c r="G14" i="7"/>
  <c r="H14" i="7"/>
  <c r="I14" i="7"/>
  <c r="J14" i="7"/>
  <c r="K14" i="7"/>
  <c r="L14" i="7"/>
  <c r="M14" i="7"/>
  <c r="N14" i="7"/>
  <c r="O14" i="7"/>
  <c r="P14" i="7"/>
  <c r="E14" i="7"/>
  <c r="F16" i="7"/>
  <c r="G16" i="7"/>
  <c r="H16" i="7"/>
  <c r="I16" i="7"/>
  <c r="J16" i="7"/>
  <c r="K16" i="7"/>
  <c r="L16" i="7"/>
  <c r="M16" i="7"/>
  <c r="N16" i="7"/>
  <c r="O16" i="7"/>
  <c r="P16" i="7"/>
  <c r="E16" i="7"/>
  <c r="F12" i="7"/>
  <c r="G12" i="7"/>
  <c r="H12" i="7"/>
  <c r="I12" i="7"/>
  <c r="J12" i="7"/>
  <c r="K12" i="7"/>
  <c r="L12" i="7"/>
  <c r="M12" i="7"/>
  <c r="N12" i="7"/>
  <c r="O12" i="7"/>
  <c r="P12" i="7"/>
  <c r="E12" i="7"/>
  <c r="Q15" i="7"/>
  <c r="P55" i="6"/>
  <c r="P67" i="6"/>
  <c r="P112" i="6"/>
  <c r="Q14" i="7" l="1"/>
  <c r="Q12" i="7"/>
  <c r="Q13" i="7" l="1"/>
  <c r="Q11" i="7"/>
  <c r="M73" i="6"/>
  <c r="M53" i="6"/>
  <c r="M20" i="6"/>
  <c r="P19" i="6" s="1"/>
  <c r="I9" i="2" l="1"/>
  <c r="I48" i="2"/>
  <c r="I43" i="2"/>
  <c r="I34" i="2"/>
  <c r="I28" i="2"/>
  <c r="I21" i="2"/>
  <c r="I17" i="2"/>
  <c r="I15" i="2"/>
  <c r="I12" i="2"/>
  <c r="P120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Cherry</author>
  </authors>
  <commentList>
    <comment ref="N2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Causas directas: 
Acciones o hechos concretos que generan o dan origen al problema central.</t>
        </r>
      </text>
    </comment>
    <comment ref="N2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Causas indirectas: Son acciones o hechos que dan origen a las causas directas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Cherry</author>
  </authors>
  <commentList>
    <comment ref="B12" authorId="0" shapeId="0" xr:uid="{00000000-0006-0000-0200-000001000000}">
      <text>
        <r>
          <rPr>
            <b/>
            <sz val="9"/>
            <color indexed="81"/>
            <rFont val="Tahoma"/>
            <charset val="1"/>
          </rPr>
          <t>Pregunta de apoyo para llenar el campo: ¿Cuál es la contribución a nivel municipal o eje rector?</t>
        </r>
      </text>
    </comment>
    <comment ref="C12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 xml:space="preserve">Indicador: Herramienta que permite medir el avance en el logro
de los objetivos, su finalidad es poder medir de manera objetiva.
Pregunta de apoyo que responder: ¿Cómo puedo medir mi objetivo específico? 
Tiene que ser cuantitativo. </t>
        </r>
      </text>
    </comment>
    <comment ref="E12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Indicar si es por cantidad o porcentaje.</t>
        </r>
      </text>
    </comment>
    <comment ref="F12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Especificar si es: anual, semestral, trimestral, etc.
</t>
        </r>
      </text>
    </comment>
    <comment ref="G12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Indicar porcentaje o cantidad inicial.</t>
        </r>
      </text>
    </comment>
    <comment ref="H12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Indicar porcentaje o cantidad de cierre.</t>
        </r>
      </text>
    </comment>
    <comment ref="J12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Medios de verificación: Fuentes de información de tipo públicas, a las cuales recurrir para poder obtener/calcular los indicadores.</t>
        </r>
      </text>
    </comment>
    <comment ref="K12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Supuestos: Indicar factores ajenos que pueden influir de manera importante y que se tienen que afrontar para tener éxito. 
__________________________
Pregunta de confirmación para el FIN: ¿Si se alcanza el fin y se cumplen los supuestos en este nivel, entonces se crean condiciones para la sustentabilidad?</t>
        </r>
      </text>
    </comment>
    <comment ref="B16" authorId="0" shapeId="0" xr:uid="{00000000-0006-0000-0200-000009000000}">
      <text>
        <r>
          <rPr>
            <b/>
            <sz val="9"/>
            <color indexed="81"/>
            <rFont val="Tahoma"/>
            <charset val="1"/>
          </rPr>
          <t>Pregunta de apoyo para llenar el campo: ¿Qué resultado concreto se espera lograr?</t>
        </r>
      </text>
    </comment>
    <comment ref="K16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Pregunta de confirmación para el PROPÓSITO: ¿Si se alcanza el propósito y se cumplen los supuestos respectivos, entonces se contribuye de manera significativa al fin?</t>
        </r>
      </text>
    </comment>
    <comment ref="B20" authorId="0" shapeId="0" xr:uid="{00000000-0006-0000-0200-00000B000000}">
      <text>
        <r>
          <rPr>
            <b/>
            <sz val="9"/>
            <color indexed="81"/>
            <rFont val="Tahoma"/>
            <charset val="1"/>
          </rPr>
          <t>Pregunta de apoyo para llenar el campo: ¿Cuál es el  entregable para lograr el propósito?</t>
        </r>
      </text>
    </comment>
    <comment ref="K20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>Pregunta de confirmación para el COMPONENTE: ¿Si se entregan los componentes y se cumplen los supuestos respectivos, entonces se alcanza el propósito?</t>
        </r>
      </text>
    </comment>
    <comment ref="B24" authorId="0" shapeId="0" xr:uid="{00000000-0006-0000-0200-00000D000000}">
      <text>
        <r>
          <rPr>
            <b/>
            <sz val="9"/>
            <color indexed="81"/>
            <rFont val="Tahoma"/>
            <charset val="1"/>
          </rPr>
          <t>Pregunta de apoyo para llenar el campo: ¿Cuál es  la actividad que necesito hacer para lograr el componente?</t>
        </r>
      </text>
    </comment>
    <comment ref="K24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>Pregunta de confirmación para la ACTIVIDAD: ¿Si se ejecutan las actividades previstas y se cumplen los supuestos respectivos, entonces se logran los componentes?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Cherry</author>
  </authors>
  <commentList>
    <comment ref="C11" authorId="0" shapeId="0" xr:uid="{00000000-0006-0000-0300-000001000000}">
      <text>
        <r>
          <rPr>
            <sz val="11"/>
            <color theme="1"/>
            <rFont val="Arial"/>
            <family val="2"/>
          </rPr>
          <t xml:space="preserve">
Actualizar el estatus de la Actividad, ya sea que se encuentre POR INICIAR, EN PROCESO, FINALIZADA o CANCELADA (los colores del semáforo cambian solos)</t>
        </r>
      </text>
    </comment>
    <comment ref="D11" authorId="1" shapeId="0" xr:uid="{00000000-0006-0000-0300-000002000000}">
      <text>
        <r>
          <rPr>
            <sz val="9"/>
            <color indexed="81"/>
            <rFont val="Tahoma"/>
            <family val="2"/>
          </rPr>
          <t>Capital humano necesario para llevar a cabo la acción.</t>
        </r>
      </text>
    </comment>
    <comment ref="E11" authorId="1" shapeId="0" xr:uid="{00000000-0006-0000-0300-000003000000}">
      <text>
        <r>
          <rPr>
            <sz val="9"/>
            <color indexed="81"/>
            <rFont val="Tahoma"/>
            <family val="2"/>
          </rPr>
          <t>Expresar en porcentajes.</t>
        </r>
      </text>
    </comment>
    <comment ref="D12" authorId="1" shapeId="0" xr:uid="{00000000-0006-0000-0300-000004000000}">
      <text>
        <r>
          <rPr>
            <sz val="9"/>
            <color indexed="81"/>
            <rFont val="Tahoma"/>
            <family val="2"/>
          </rPr>
          <t>Insumos necesarios que implican ejercicio de gasto para llevar a cabo la actividad.</t>
        </r>
      </text>
    </comment>
  </commentList>
</comments>
</file>

<file path=xl/sharedStrings.xml><?xml version="1.0" encoding="utf-8"?>
<sst xmlns="http://schemas.openxmlformats.org/spreadsheetml/2006/main" count="362" uniqueCount="234">
  <si>
    <t xml:space="preserve">Tesorería </t>
  </si>
  <si>
    <t xml:space="preserve">Contraloría </t>
  </si>
  <si>
    <t>Dirección de Comunicación Social</t>
  </si>
  <si>
    <t>Secretaría General</t>
  </si>
  <si>
    <t>Dirección de Jurídica</t>
  </si>
  <si>
    <t>Dirección de Proyectos Estratégicos</t>
  </si>
  <si>
    <t>Dirección de Inspección y Reglamentos</t>
  </si>
  <si>
    <t xml:space="preserve">Dirección de Desarrollo Institucional </t>
  </si>
  <si>
    <t xml:space="preserve">Oficialía Mayor Administrativa </t>
  </si>
  <si>
    <t>Dirección de Mantenimiento e Intendencia</t>
  </si>
  <si>
    <t>Dirección de Desarrollo Social</t>
  </si>
  <si>
    <t xml:space="preserve">Subdirección de Participación Ciudadana </t>
  </si>
  <si>
    <t xml:space="preserve">Subdirección de Educación </t>
  </si>
  <si>
    <t>Subdirección de Bienestar Animal</t>
  </si>
  <si>
    <t>Subdirección de Programas Sociales</t>
  </si>
  <si>
    <t>Dirección de COMUDE</t>
  </si>
  <si>
    <t xml:space="preserve">Dirección de Instituto Vallartense de Cultura </t>
  </si>
  <si>
    <t>INTERIOR /
INTELIGENTE</t>
  </si>
  <si>
    <t>Eje</t>
  </si>
  <si>
    <t>COMUNIDAD</t>
  </si>
  <si>
    <t>PROSPERIDAD</t>
  </si>
  <si>
    <t>Dirección de Padrón y Licencias</t>
  </si>
  <si>
    <t>Dirección de Turismo y Desarrollo Económico</t>
  </si>
  <si>
    <t xml:space="preserve">Dirección de Fomento Agropecuario </t>
  </si>
  <si>
    <t xml:space="preserve">Dirección de Seguridad Ciudadana </t>
  </si>
  <si>
    <t>Dirección de Protección Civil y Bomberos</t>
  </si>
  <si>
    <t>PAZ</t>
  </si>
  <si>
    <t>Dirección de Servicios Públicos Municipales</t>
  </si>
  <si>
    <t>Dirección de Obra Pública</t>
  </si>
  <si>
    <t xml:space="preserve">Dirección de Desarrollo Urbano y Medioambiente </t>
  </si>
  <si>
    <t xml:space="preserve">Subdirección de Planeación </t>
  </si>
  <si>
    <t xml:space="preserve">Subdirección de Medioambiente </t>
  </si>
  <si>
    <t>Dirección de SEAPAL</t>
  </si>
  <si>
    <t>TERRITORIO</t>
  </si>
  <si>
    <t xml:space="preserve">Dirección de IMMUJER </t>
  </si>
  <si>
    <t>Dirección de Sistema DIF</t>
  </si>
  <si>
    <t>Dirección de IMIDIS (antes COMUDIS)</t>
  </si>
  <si>
    <t>Dirección de IMAJ</t>
  </si>
  <si>
    <t>IGUALDAD</t>
  </si>
  <si>
    <t>PROGRAMA
(Componente)</t>
  </si>
  <si>
    <t>ACCIÓN
(Actividad)</t>
  </si>
  <si>
    <t>OBJETIVO
(Descripción del proyecto)</t>
  </si>
  <si>
    <t>UNIDAD DE MEDIDA</t>
  </si>
  <si>
    <t>PORCENTAJE INICIAL 
(ENERO)</t>
  </si>
  <si>
    <t>PORCENTAJE DE CIERRE
(DICIEMBRE)</t>
  </si>
  <si>
    <t>FECUENCIA DE MEDICIÓN</t>
  </si>
  <si>
    <t>MONTO</t>
  </si>
  <si>
    <t>No.</t>
  </si>
  <si>
    <t>Gobierno Municipal de Puerto Vallarta 2024-2027.
“PROGRAMA PRESUPUESTARIO”   
Dirección de Desarrollo Institucional.</t>
  </si>
  <si>
    <t>Guía</t>
  </si>
  <si>
    <t>Preguntas de apoyo</t>
  </si>
  <si>
    <t>¿Cuáles son las causas 
directas de mi problema central?</t>
  </si>
  <si>
    <t>¿Cuáles son las causas 
indirectas de mi problema central?</t>
  </si>
  <si>
    <t>Efecto a
 nivel Municipal</t>
  </si>
  <si>
    <t>Objetivo principal</t>
  </si>
  <si>
    <t>Actividades a desarrollar
para poder generar el entregable</t>
  </si>
  <si>
    <t>Indicaciones de apoyo</t>
  </si>
  <si>
    <t>Identificación del problema central</t>
  </si>
  <si>
    <t>Fin a
 nivel Municipal</t>
  </si>
  <si>
    <t>Propósitos</t>
  </si>
  <si>
    <t>¿Qué efecto genera esto 
a nivel municipal?</t>
  </si>
  <si>
    <t>Permiten que se cumpla el objetivo</t>
  </si>
  <si>
    <t>PROGRAMACIÓN DE ACTIVIDADES Y PRESUPUESTO</t>
  </si>
  <si>
    <t>ESTATUS</t>
  </si>
  <si>
    <t>AVANCES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</si>
  <si>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</si>
  <si>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</si>
  <si>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</si>
  <si>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</si>
  <si>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</si>
  <si>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</si>
  <si>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</si>
  <si>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</si>
  <si>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</si>
  <si>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</si>
  <si>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</si>
  <si>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</si>
  <si>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 PROCESO</t>
  </si>
  <si>
    <t>TÉCNICO</t>
  </si>
  <si>
    <t>POR INICIAR</t>
  </si>
  <si>
    <t>FINANCIERO</t>
  </si>
  <si>
    <t xml:space="preserve">TÉCNICO </t>
  </si>
  <si>
    <t>UNIDAD ADMINISTRATIVA QUE ELABORA</t>
  </si>
  <si>
    <t>EJERCICIO</t>
  </si>
  <si>
    <t>FECHA DE ELABORACIÓN</t>
  </si>
  <si>
    <t>INDICADORES PARA DESEMPEÑO</t>
  </si>
  <si>
    <t>MEDIOS DE VERIFICACIÓN</t>
  </si>
  <si>
    <t>SUPUESTOS</t>
  </si>
  <si>
    <t>FÓRMULA
(Forma de cálculo)</t>
  </si>
  <si>
    <t>FRECUENCIA DE MEDICIÓN</t>
  </si>
  <si>
    <t>TIPO
DIMENSIÓN</t>
  </si>
  <si>
    <t>FIN</t>
  </si>
  <si>
    <t>Anual</t>
  </si>
  <si>
    <t>Tipo</t>
  </si>
  <si>
    <t>Estratégico</t>
  </si>
  <si>
    <t>Dimensión</t>
  </si>
  <si>
    <t>Eficacia</t>
  </si>
  <si>
    <t>PROPÓSITO 1</t>
  </si>
  <si>
    <t>Porcentaje</t>
  </si>
  <si>
    <t>COMPONENTE 1</t>
  </si>
  <si>
    <t>ACTIVIDAD 1.1</t>
  </si>
  <si>
    <t>Gestión</t>
  </si>
  <si>
    <t>ACTIVIDAD 1.2</t>
  </si>
  <si>
    <t>COMPONENTE 2</t>
  </si>
  <si>
    <t>ACTIVIDAD 2.1</t>
  </si>
  <si>
    <t>ACTIVIDAD 2.2</t>
  </si>
  <si>
    <t>COMPONENTE 3</t>
  </si>
  <si>
    <t>ACTIVIDAD 3.1</t>
  </si>
  <si>
    <t>ACTIVIDAD 3.2</t>
  </si>
  <si>
    <t>ACTIVIDAD 3.3</t>
  </si>
  <si>
    <t>Permiten que se lleve a cabo el fin</t>
  </si>
  <si>
    <t>PORCENTAJE INICIAL 
(Enero)</t>
  </si>
  <si>
    <t>EJE</t>
  </si>
  <si>
    <t>COMPONENTES</t>
  </si>
  <si>
    <t>REQUERIMIENTOS</t>
  </si>
  <si>
    <t>Partida</t>
  </si>
  <si>
    <t>Monto</t>
  </si>
  <si>
    <t>Total</t>
  </si>
  <si>
    <t>Aporta a la solución del
problema central</t>
  </si>
  <si>
    <t>Permiten que se generen 
los componentes</t>
  </si>
  <si>
    <t>PROGRAMA OPERATIVO ANUAL (POA) / MATRIZ DE INDICADORES DE RESULTADOS (MIR)</t>
  </si>
  <si>
    <t>ÁRBOL DE PROBLEMAS</t>
  </si>
  <si>
    <t>ÁRBOL DE OBJETIVOS</t>
  </si>
  <si>
    <t>PORCENTAJE DE CIERRE 
(Diciembre)</t>
  </si>
  <si>
    <t>INDICADOR</t>
  </si>
  <si>
    <t>RESUMEN NARRATIVO 
(Objetivos específicos)</t>
  </si>
  <si>
    <t>¿Cuáles son los 
efectos que se generan, 
debido a las causas?</t>
  </si>
  <si>
    <t xml:space="preserve">Efectos </t>
  </si>
  <si>
    <t>Problema central</t>
  </si>
  <si>
    <t>Causas directas</t>
  </si>
  <si>
    <t>Causas indirectas</t>
  </si>
  <si>
    <t>Componentes / Programas</t>
  </si>
  <si>
    <t>EJE DEL PMDG
2024-2027</t>
  </si>
  <si>
    <t>Áreas pre-reingeniería</t>
  </si>
  <si>
    <t>Mayor riesgo de perdidas materiales</t>
  </si>
  <si>
    <t>Pérdidas humanas</t>
  </si>
  <si>
    <t>Aumento de pérdidas económicas</t>
  </si>
  <si>
    <t>Incremento del grado de vulnerabilidad en la seguridad y bienestar de la población de Puerto Vallarta</t>
  </si>
  <si>
    <t>Incremento en los tiempos de respuesta</t>
  </si>
  <si>
    <t>Desconocimiento de medidas de autoprotección en la comunidad</t>
  </si>
  <si>
    <t>Débil cultura de prevención en la comunidad</t>
  </si>
  <si>
    <t>Deficiente regulación y control de construcciones en áreas de riesgo</t>
  </si>
  <si>
    <t>Migración o desplazamiento forzado de personas en zonas de alto riesgo</t>
  </si>
  <si>
    <t>Pérdida de confianza en las autoridades locales</t>
  </si>
  <si>
    <t>Reducir la vulnerabilidad de la población ante desastres</t>
  </si>
  <si>
    <t>Minimizar las pérdidas materiales y económicas</t>
  </si>
  <si>
    <t>Incrementar la confianza de la ciudadanía en las autoridades</t>
  </si>
  <si>
    <t>Reducir la morbilidad y mortalidad en situaciones de desastre</t>
  </si>
  <si>
    <t>Promover la resiliencia en comunidades de alto riesgo</t>
  </si>
  <si>
    <t>Optimizar el uso de recursos públicos en prevención y respuesta:</t>
  </si>
  <si>
    <t>Impulsar el desarrollo económico y turístico seguro</t>
  </si>
  <si>
    <t>Salvaguardar la integridad física y bienestar de los habitantes de Puerto Vallarta mediante acciones integrales de prevención y respuesta ante emergencias y desastres</t>
  </si>
  <si>
    <t xml:space="preserve">Incrementaar la adquisición de equipos especializado  para mejorar los  programas de prevención y atención  con el fin de reducir riesgos,  minimizar el impacto en emergencias y desastres, teniendo una mejor  capacidad de respuesta de la Dirección de Bomberos y Protección Civil.  </t>
  </si>
  <si>
    <t>Insuficiencia al parque vehicular y deficiencias en los bienes inmuebles de la dirección</t>
  </si>
  <si>
    <t>Deficiencia en gestión y respuesta ante emergencias, solicitudes y trámites por una insuficiencia de recursos materiales y humanos, lo cual incrementa la vulnerabilidad de la población, los riesgos civiles y afecta la atención de emergencias.</t>
  </si>
  <si>
    <t>Bajo presupuesto destinado a formación, equipamiento y parque vehicular</t>
  </si>
  <si>
    <t xml:space="preserve">
Infraestructura y equipamiento obsoletos, insuficientes y desactualizados, lo que limita la capacidad de respuesta ante emergencias y desastres.</t>
  </si>
  <si>
    <t>Impacto negativo en la economía local</t>
  </si>
  <si>
    <t>Falta de infraestructura adecuada en zonas vulnerables</t>
  </si>
  <si>
    <t>Fortalecer los programas de prevención y capacitación, haciendo que esto mismo provoque que los elementos operativos y administrativos tengan una mayor formación profesional.</t>
  </si>
  <si>
    <t>Rezago en la formación y actualización del personal operativo y administrativo del área.</t>
  </si>
  <si>
    <t xml:space="preserve">Atención a emergencias terrestres, acuáticas y prehospitalarias </t>
  </si>
  <si>
    <t>Porcentaje de respuesta a servicios de emergencia</t>
  </si>
  <si>
    <t>(Número de servicios atendidos/ número de servicios solicitados)</t>
  </si>
  <si>
    <t>Mensual</t>
  </si>
  <si>
    <t>Reporte de servicio</t>
  </si>
  <si>
    <t>Limitaciones en recursos humanos y materiales para atender emergencias terrestres, acuáticas y prehospitalarias:</t>
  </si>
  <si>
    <t>Atención a los servicios de respuesta a emergencias terrestres y acuáticas de los distintos indoles e impacto, que se presenten en el Municipio de Puerto Vallarta, Jalisco.</t>
  </si>
  <si>
    <t>Resguardo con personal de guardavidas en las playas públicas más concurridas del municipio de Puerto Vallarta, Jalisco</t>
  </si>
  <si>
    <t>Porcentaje de playas resguardadas permanentemente</t>
  </si>
  <si>
    <t>(Número de playas resguardadas permanentemente/número de playas programadas para contar con resguardo permanente) *100</t>
  </si>
  <si>
    <t>Reporte de actividades de guardavidas</t>
  </si>
  <si>
    <t>Limitaciones en los recursos materiales y humanos</t>
  </si>
  <si>
    <t>Inspecciones y dictaminaciones de riesgo por la Dirección de Bomberos y Protección Civil de Puerto Vallarta, Jalisco.</t>
  </si>
  <si>
    <t>(Inspecciones realizadas/inspecciones solicitadas)*100</t>
  </si>
  <si>
    <t>Porcentaje de dictamenes e inspecciones</t>
  </si>
  <si>
    <t>Los dictámenes e inspecciones podrían no realizarse debido a la falta de personal o recursos materiales, acceso restringido a las instalaciones o emergencias prioritarias.</t>
  </si>
  <si>
    <t>Inspecciones a giros comerciales realizadas por agentes de Protección Civil</t>
  </si>
  <si>
    <t>Realización de dictámenes de riesgo.</t>
  </si>
  <si>
    <t>Porcentaje de inspeccines realizadas</t>
  </si>
  <si>
    <t>(Inspecciones realizadas/ inspecciones solicitadas)*100</t>
  </si>
  <si>
    <t>Solicitudes de inspección, es decir visto bueno de protección civil.</t>
  </si>
  <si>
    <t>Que las condiciones mínimas de legalidad y seguridad no sean cumplidas.</t>
  </si>
  <si>
    <t>Porcentaje de dictámenes realizados</t>
  </si>
  <si>
    <t>(Dictámenes elaborados/dictámenes solicitados)*100</t>
  </si>
  <si>
    <t>Solicitudes de dictamenes</t>
  </si>
  <si>
    <t>Índice de resilencia</t>
  </si>
  <si>
    <t>Valor calculado por SINAPROC</t>
  </si>
  <si>
    <t>Valor</t>
  </si>
  <si>
    <t>Índice de competitividad Urbana IMCO</t>
  </si>
  <si>
    <t>Que la ciudadania no acate las indicaciones de Protección Civil y Bomberos en caso de desastre.</t>
  </si>
  <si>
    <t>Porcentaje de atención a los servicios atendidos</t>
  </si>
  <si>
    <t>(Total de servicios/total de servicios solicitados)*100</t>
  </si>
  <si>
    <t>Limitaciones en los recursos humanos y materiales</t>
  </si>
  <si>
    <t>Promedio de atención a servicios de emergencias y resguardo e playas</t>
  </si>
  <si>
    <t>(Poecentaje de playas resguardadas permanentemente+ porcentaje de respuesta a servicios de emergencia)/2</t>
  </si>
  <si>
    <t>Promedio</t>
  </si>
  <si>
    <t>Porcentajes de atenciones a servicios de emergencias y resguardo de playas</t>
  </si>
  <si>
    <t>Que las actividades no sean realizadas por factores externos.</t>
  </si>
  <si>
    <t>1.- Atención a los servicios de respuesta a emergencias terrestres y acuáticas de los distintos indoles e impacto, que se presenten en el Municipio de Puerto Vallarta, Jalisco.                                              2.-Resguardo con personal de guardavidas en las playas públicas más concurridas del municipio de Puerto Vallarta, Jalisco</t>
  </si>
  <si>
    <t>1. Inspecciones a giros comerciales realizadas por agentes de Protección Civil.                                        2.-Realización de dictámenes de riesgo.</t>
  </si>
  <si>
    <t>Escasez de recursos humanos y materiales</t>
  </si>
  <si>
    <t>Incrementar el número del personal operativo mediante la contratación</t>
  </si>
  <si>
    <t>Realización de acciones para la formación profesional y la implementación de infraestructura para la gestión de emergencias en Puerto Vallarta, Jalisco.</t>
  </si>
  <si>
    <t>ACTIVIDAD 3.4</t>
  </si>
  <si>
    <t>TOTAL</t>
  </si>
  <si>
    <t>Compra de de parque vehicular para la Dirección de Protección Civil y bomberos, con el objetivo de optimizar la gestión y atención de emergencias ciudadanas</t>
  </si>
  <si>
    <t>Semestral</t>
  </si>
  <si>
    <t xml:space="preserve">Capacitación y certificaciones al personal  tanto externas como de la dependencia </t>
  </si>
  <si>
    <t>1.- Compra de de parque vehicular para la Dirección de Protección Civil y bomberos, con el objetivo de optimizar la gestión y atención de emergencias ciudadanas.                                                  2.-Capacitación y certificaciones al personal  tanto externas como de la dependencia                                                                                                                                                                                     3.-  Rehabilitación de la infraestructura y equipamiento destinado para la atención a emergencias                                                                                                                                                           4.-Incrementar el número del personal operativo mediante la contratación</t>
  </si>
  <si>
    <t>Promedio semestral de porcentaje de efectividad de actividades realizadas.</t>
  </si>
  <si>
    <t>(porcentaje de actividad 3.1 + porcentaje de actividad 3.2 + porcentaje de actividad 3.3 + porcentaje de actividad 3.4  en el semestre ) / 4</t>
  </si>
  <si>
    <t>Porcentaje de actividades</t>
  </si>
  <si>
    <t xml:space="preserve">Los riesgos asociados a huracanes, inundaciones y accidentes masivos han expuesto la necesidad de fortalecer la capacidad de respuesta ante emergencias. </t>
  </si>
  <si>
    <t>(Personal contratado en el periodo/ personal operativo inicial) *100</t>
  </si>
  <si>
    <t>Porcentaje de incremento del personal operativo</t>
  </si>
  <si>
    <t>Reportes de contratación emitidos por el área de Recursos Humanos/ Registro en nómina de los nuevos empleados</t>
  </si>
  <si>
    <t>Falta de presupuesto o escasez de candidatos calificados</t>
  </si>
  <si>
    <t>Incremento anual del parque vehicular</t>
  </si>
  <si>
    <t>(Nuevos vehiculos adquiridos durante el año/ vehiculos existentes al inicio del año) *100</t>
  </si>
  <si>
    <t>Facturas de la compra o registro del inventario del parque vehicular</t>
  </si>
  <si>
    <t>Limitaciones en los recursos materiales  o problemas administrativos retrasos en los procesos de aprobación o licitación que impidan la compra dentro del año fiscal.</t>
  </si>
  <si>
    <t>Porcentaje de personal capacitado y certificado</t>
  </si>
  <si>
    <t>(Personal capacitado y certificado en el semestre/ total del personal operativo)*100</t>
  </si>
  <si>
    <t>Listas de asistencia y constancias de participación en cursos y talleres.</t>
  </si>
  <si>
    <t>Carga laboral, limitaciones en el presupuesto</t>
  </si>
  <si>
    <t xml:space="preserve"> Rehabilitación de la infraestructura y obtención de equipamiento destinado para la atención a emergencias</t>
  </si>
  <si>
    <t>Porcentaje de infraestructura rehabilitado y compra de equipamiento anualmente</t>
  </si>
  <si>
    <t>(Infraestructura rehabilitada y  compra de equipamiento durante el año/ total de la infraestructura y equipamiento anterior)*100</t>
  </si>
  <si>
    <t xml:space="preserve">Reportes técnicos sobre los trabajos de rehabilitación realizados/Facturas y contratos de servicios y materiales utilizados para la rehabilitación.                      </t>
  </si>
  <si>
    <t>Retrasos administrativos: Problemas en la contratación de servicios o en la gestión de permisos necesarios.</t>
  </si>
  <si>
    <t>Fortalecer la operatividad y eficiencia de la Dirección de Protección Civil y bomberos mediante la adquisición de equipos especializados que permitan la pronta respuesta de prevención y atención con mayor efectividad, reduciendo los riesgos y minimizando el impacto de emergencias y desastres en la población, garantizando una respuesta rápida, segura y profesional ante cualquier contingencia.</t>
  </si>
  <si>
    <t>Promedio de atención de dictámenes e inspecciones</t>
  </si>
  <si>
    <t>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</si>
</sst>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-&quot;$&quot;* #,##0.00_-;\-&quot;$&quot;* #,##0.00_-;_-&quot;$&quot;* &quot;-&quot;??_-;_-@"/>
    <numFmt numFmtId="165" formatCode="0.0"/>
  </numFmts>
  <fonts count="3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entury Gothic"/>
    </font>
    <font>
      <sz val="16"/>
      <color theme="1"/>
      <name val="Arial"/>
    </font>
    <font>
      <b/>
      <sz val="14"/>
      <color theme="1"/>
      <name val="Century Gothic"/>
    </font>
    <font>
      <b/>
      <sz val="18"/>
      <color theme="1"/>
      <name val="Century Gothic"/>
    </font>
    <font>
      <b/>
      <sz val="10"/>
      <color theme="1"/>
      <name val="Century Gothic"/>
    </font>
    <font>
      <sz val="14"/>
      <color theme="1"/>
      <name val="Century Gothic"/>
    </font>
    <font>
      <b/>
      <sz val="11"/>
      <color theme="1"/>
      <name val="Arial"/>
      <family val="2"/>
    </font>
    <font>
      <sz val="11"/>
      <color theme="1"/>
      <name val="Century Gothic"/>
      <family val="2"/>
    </font>
    <font>
      <b/>
      <sz val="12"/>
      <color theme="1"/>
      <name val="Arial"/>
      <family val="2"/>
    </font>
    <font>
      <b/>
      <sz val="9"/>
      <color indexed="81"/>
      <name val="Tahoma"/>
      <charset val="1"/>
    </font>
    <font>
      <sz val="12"/>
      <color theme="1"/>
      <name val="Aptos Narrow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ptos Narrow"/>
      <scheme val="minor"/>
    </font>
    <font>
      <b/>
      <sz val="11"/>
      <color theme="1"/>
      <name val="Aptos Narrow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9" tint="0.59999389629810485"/>
        <bgColor rgb="FFD8D8D8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D8D8D8"/>
      </patternFill>
    </fill>
    <fill>
      <patternFill patternType="solid">
        <fgColor rgb="FFFFC000"/>
        <bgColor rgb="FFA5A5A5"/>
      </patternFill>
    </fill>
    <fill>
      <patternFill patternType="solid">
        <fgColor rgb="FFF5C857"/>
        <bgColor rgb="FFBFBFBF"/>
      </patternFill>
    </fill>
    <fill>
      <patternFill patternType="solid">
        <fgColor rgb="FFF8D784"/>
        <bgColor rgb="FFBFBFBF"/>
      </patternFill>
    </fill>
    <fill>
      <patternFill patternType="solid">
        <fgColor rgb="FFF8D784"/>
        <bgColor indexed="64"/>
      </patternFill>
    </fill>
    <fill>
      <patternFill patternType="solid">
        <fgColor theme="9" tint="0.79998168889431442"/>
        <bgColor rgb="FFF2F2F2"/>
      </patternFill>
    </fill>
    <fill>
      <patternFill patternType="solid">
        <fgColor theme="1"/>
        <bgColor indexed="64"/>
      </patternFill>
    </fill>
    <fill>
      <patternFill patternType="solid">
        <fgColor theme="0"/>
        <bgColor rgb="FFF2F2F2"/>
      </patternFill>
    </fill>
  </fills>
  <borders count="9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 style="medium">
        <color rgb="FF000000"/>
      </bottom>
      <diagonal/>
    </border>
    <border>
      <left/>
      <right/>
      <top style="thin">
        <color rgb="FFA5A5A5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A5A5A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338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 wrapText="1"/>
    </xf>
    <xf numFmtId="0" fontId="2" fillId="0" borderId="63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165" fontId="2" fillId="0" borderId="59" xfId="0" applyNumberFormat="1" applyFont="1" applyBorder="1" applyAlignment="1">
      <alignment horizontal="center" vertical="center" wrapText="1"/>
    </xf>
    <xf numFmtId="165" fontId="2" fillId="0" borderId="55" xfId="0" applyNumberFormat="1" applyFont="1" applyBorder="1" applyAlignment="1">
      <alignment horizontal="center" vertical="center" wrapText="1"/>
    </xf>
    <xf numFmtId="165" fontId="2" fillId="0" borderId="52" xfId="0" applyNumberFormat="1" applyFont="1" applyBorder="1" applyAlignment="1">
      <alignment horizontal="center" vertical="center" wrapText="1"/>
    </xf>
    <xf numFmtId="165" fontId="2" fillId="0" borderId="60" xfId="0" applyNumberFormat="1" applyFont="1" applyBorder="1" applyAlignment="1">
      <alignment horizontal="center" vertical="center" wrapText="1"/>
    </xf>
    <xf numFmtId="165" fontId="2" fillId="0" borderId="61" xfId="0" applyNumberFormat="1" applyFont="1" applyBorder="1" applyAlignment="1">
      <alignment horizontal="center" vertical="center" wrapText="1"/>
    </xf>
    <xf numFmtId="165" fontId="2" fillId="0" borderId="62" xfId="0" applyNumberFormat="1" applyFont="1" applyBorder="1" applyAlignment="1">
      <alignment horizontal="center" vertical="center" wrapText="1"/>
    </xf>
    <xf numFmtId="165" fontId="2" fillId="0" borderId="63" xfId="0" applyNumberFormat="1" applyFont="1" applyBorder="1" applyAlignment="1">
      <alignment horizontal="center" vertical="center" wrapText="1"/>
    </xf>
    <xf numFmtId="165" fontId="2" fillId="0" borderId="57" xfId="0" applyNumberFormat="1" applyFont="1" applyBorder="1" applyAlignment="1">
      <alignment horizontal="center" vertical="center" wrapText="1"/>
    </xf>
    <xf numFmtId="165" fontId="2" fillId="0" borderId="53" xfId="0" applyNumberFormat="1" applyFont="1" applyBorder="1" applyAlignment="1">
      <alignment horizontal="center" vertical="center" wrapText="1"/>
    </xf>
    <xf numFmtId="165" fontId="2" fillId="0" borderId="56" xfId="0" applyNumberFormat="1" applyFont="1" applyBorder="1" applyAlignment="1">
      <alignment horizontal="center" vertical="center" wrapText="1"/>
    </xf>
    <xf numFmtId="165" fontId="2" fillId="0" borderId="58" xfId="0" applyNumberFormat="1" applyFont="1" applyBorder="1" applyAlignment="1">
      <alignment horizontal="center" vertical="center" wrapText="1"/>
    </xf>
    <xf numFmtId="165" fontId="2" fillId="0" borderId="64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11" fillId="0" borderId="50" xfId="0" applyFont="1" applyBorder="1" applyAlignment="1">
      <alignment horizontal="center" vertical="center"/>
    </xf>
    <xf numFmtId="14" fontId="11" fillId="0" borderId="50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3" fillId="0" borderId="55" xfId="0" applyFont="1" applyBorder="1" applyAlignment="1">
      <alignment vertical="center"/>
    </xf>
    <xf numFmtId="0" fontId="7" fillId="8" borderId="16" xfId="0" applyFont="1" applyFill="1" applyBorder="1" applyAlignment="1">
      <alignment horizontal="center" vertical="center"/>
    </xf>
    <xf numFmtId="0" fontId="7" fillId="8" borderId="23" xfId="0" applyFont="1" applyFill="1" applyBorder="1" applyAlignment="1">
      <alignment horizontal="center" vertical="center" wrapText="1"/>
    </xf>
    <xf numFmtId="0" fontId="7" fillId="8" borderId="54" xfId="0" applyFont="1" applyFill="1" applyBorder="1" applyAlignment="1">
      <alignment horizontal="center" vertical="center" wrapText="1"/>
    </xf>
    <xf numFmtId="164" fontId="12" fillId="9" borderId="4" xfId="0" applyNumberFormat="1" applyFont="1" applyFill="1" applyBorder="1" applyAlignment="1">
      <alignment horizontal="center" vertical="center"/>
    </xf>
    <xf numFmtId="0" fontId="0" fillId="0" borderId="40" xfId="0" applyBorder="1"/>
    <xf numFmtId="0" fontId="0" fillId="0" borderId="7" xfId="0" applyBorder="1"/>
    <xf numFmtId="0" fontId="3" fillId="0" borderId="74" xfId="0" applyFont="1" applyBorder="1" applyAlignment="1">
      <alignment horizontal="center"/>
    </xf>
    <xf numFmtId="164" fontId="3" fillId="0" borderId="72" xfId="0" applyNumberFormat="1" applyFont="1" applyBorder="1" applyAlignment="1">
      <alignment horizontal="center"/>
    </xf>
    <xf numFmtId="0" fontId="0" fillId="0" borderId="72" xfId="0" applyBorder="1"/>
    <xf numFmtId="0" fontId="0" fillId="0" borderId="59" xfId="0" applyBorder="1"/>
    <xf numFmtId="0" fontId="0" fillId="0" borderId="62" xfId="0" applyBorder="1"/>
    <xf numFmtId="0" fontId="0" fillId="0" borderId="63" xfId="0" applyBorder="1"/>
    <xf numFmtId="0" fontId="0" fillId="0" borderId="55" xfId="0" applyBorder="1"/>
    <xf numFmtId="0" fontId="0" fillId="0" borderId="93" xfId="0" applyBorder="1"/>
    <xf numFmtId="0" fontId="0" fillId="0" borderId="94" xfId="0" applyBorder="1"/>
    <xf numFmtId="0" fontId="0" fillId="0" borderId="74" xfId="0" applyBorder="1"/>
    <xf numFmtId="0" fontId="3" fillId="3" borderId="36" xfId="0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center"/>
    </xf>
    <xf numFmtId="0" fontId="3" fillId="3" borderId="92" xfId="0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0" fontId="3" fillId="3" borderId="37" xfId="0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164" fontId="3" fillId="0" borderId="72" xfId="0" applyNumberFormat="1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1" fillId="7" borderId="35" xfId="0" applyFont="1" applyFill="1" applyBorder="1" applyAlignment="1">
      <alignment horizontal="center" vertical="center" wrapText="1"/>
    </xf>
    <xf numFmtId="0" fontId="21" fillId="7" borderId="5" xfId="0" applyFont="1" applyFill="1" applyBorder="1" applyAlignment="1">
      <alignment horizontal="center" vertical="center"/>
    </xf>
    <xf numFmtId="0" fontId="23" fillId="0" borderId="39" xfId="0" applyFont="1" applyBorder="1" applyAlignment="1">
      <alignment horizontal="center" vertical="center"/>
    </xf>
    <xf numFmtId="0" fontId="11" fillId="0" borderId="67" xfId="0" applyFont="1" applyBorder="1" applyAlignment="1">
      <alignment horizontal="center" vertical="center"/>
    </xf>
    <xf numFmtId="0" fontId="23" fillId="0" borderId="54" xfId="0" applyFont="1" applyBorder="1" applyAlignment="1">
      <alignment horizontal="center" vertical="center"/>
    </xf>
    <xf numFmtId="0" fontId="11" fillId="0" borderId="65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1" fillId="0" borderId="81" xfId="0" applyFont="1" applyBorder="1" applyAlignment="1">
      <alignment horizontal="center" vertical="center"/>
    </xf>
    <xf numFmtId="0" fontId="23" fillId="0" borderId="91" xfId="0" applyFont="1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3" borderId="40" xfId="0" applyFont="1" applyFill="1" applyBorder="1" applyAlignment="1">
      <alignment horizontal="center"/>
    </xf>
    <xf numFmtId="0" fontId="3" fillId="3" borderId="30" xfId="0" applyFont="1" applyFill="1" applyBorder="1" applyAlignment="1">
      <alignment horizontal="center"/>
    </xf>
    <xf numFmtId="0" fontId="3" fillId="3" borderId="30" xfId="0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164" fontId="26" fillId="13" borderId="5" xfId="0" applyNumberFormat="1" applyFont="1" applyFill="1" applyBorder="1" applyAlignment="1">
      <alignment horizontal="center"/>
    </xf>
    <xf numFmtId="0" fontId="27" fillId="13" borderId="95" xfId="0" applyFont="1" applyFill="1" applyBorder="1" applyAlignment="1">
      <alignment horizontal="center"/>
    </xf>
    <xf numFmtId="0" fontId="27" fillId="13" borderId="32" xfId="0" applyFont="1" applyFill="1" applyBorder="1" applyAlignment="1">
      <alignment horizontal="center" vertical="center" wrapText="1"/>
    </xf>
    <xf numFmtId="164" fontId="27" fillId="13" borderId="4" xfId="0" applyNumberFormat="1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0" fontId="0" fillId="3" borderId="40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28" fillId="13" borderId="32" xfId="0" applyFont="1" applyFill="1" applyBorder="1" applyAlignment="1">
      <alignment horizontal="center" vertical="center" wrapText="1"/>
    </xf>
    <xf numFmtId="164" fontId="28" fillId="13" borderId="4" xfId="0" applyNumberFormat="1" applyFont="1" applyFill="1" applyBorder="1" applyAlignment="1">
      <alignment horizontal="center" vertical="center" wrapText="1"/>
    </xf>
    <xf numFmtId="9" fontId="2" fillId="0" borderId="52" xfId="2" applyFont="1" applyBorder="1" applyAlignment="1">
      <alignment horizontal="center" vertical="center" wrapText="1"/>
    </xf>
    <xf numFmtId="9" fontId="2" fillId="0" borderId="60" xfId="2" applyFont="1" applyBorder="1" applyAlignment="1">
      <alignment horizontal="center" vertical="center" wrapText="1"/>
    </xf>
    <xf numFmtId="9" fontId="2" fillId="0" borderId="61" xfId="2" applyFont="1" applyBorder="1" applyAlignment="1">
      <alignment horizontal="center" vertical="center" wrapText="1"/>
    </xf>
    <xf numFmtId="0" fontId="0" fillId="0" borderId="8" xfId="0" applyBorder="1"/>
    <xf numFmtId="0" fontId="0" fillId="0" borderId="1" xfId="0" applyBorder="1"/>
    <xf numFmtId="9" fontId="29" fillId="0" borderId="1" xfId="0" applyNumberFormat="1" applyFont="1" applyBorder="1" applyAlignment="1">
      <alignment horizontal="center" vertical="center"/>
    </xf>
    <xf numFmtId="9" fontId="2" fillId="0" borderId="59" xfId="2" applyFont="1" applyBorder="1" applyAlignment="1">
      <alignment horizontal="center" vertical="center" wrapText="1"/>
    </xf>
    <xf numFmtId="9" fontId="2" fillId="0" borderId="55" xfId="2" applyFont="1" applyBorder="1" applyAlignment="1">
      <alignment horizontal="center" vertical="center" wrapText="1"/>
    </xf>
    <xf numFmtId="9" fontId="2" fillId="0" borderId="57" xfId="2" applyFont="1" applyBorder="1" applyAlignment="1">
      <alignment horizontal="center" vertical="center" wrapText="1"/>
    </xf>
    <xf numFmtId="44" fontId="0" fillId="0" borderId="71" xfId="1" applyFont="1" applyBorder="1"/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0" fontId="27" fillId="13" borderId="1" xfId="0" applyFont="1" applyFill="1" applyBorder="1" applyAlignment="1">
      <alignment horizontal="center" vertical="center"/>
    </xf>
    <xf numFmtId="164" fontId="27" fillId="13" borderId="1" xfId="0" applyNumberFormat="1" applyFont="1" applyFill="1" applyBorder="1" applyAlignment="1">
      <alignment vertical="center"/>
    </xf>
    <xf numFmtId="44" fontId="2" fillId="0" borderId="53" xfId="1" applyFont="1" applyBorder="1" applyAlignment="1">
      <alignment horizontal="center" vertical="center" wrapText="1"/>
    </xf>
    <xf numFmtId="44" fontId="29" fillId="0" borderId="1" xfId="1" applyFont="1" applyBorder="1" applyAlignment="1">
      <alignment horizontal="center" vertical="center"/>
    </xf>
    <xf numFmtId="44" fontId="2" fillId="0" borderId="62" xfId="1" applyFont="1" applyBorder="1" applyAlignment="1">
      <alignment horizontal="center" vertical="center" wrapText="1"/>
    </xf>
    <xf numFmtId="0" fontId="0" fillId="3" borderId="30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2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5" borderId="30" xfId="0" applyFill="1" applyBorder="1" applyAlignment="1">
      <alignment horizontal="center" vertical="center" wrapText="1"/>
    </xf>
    <xf numFmtId="0" fontId="0" fillId="5" borderId="31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32" xfId="0" applyFill="1" applyBorder="1" applyAlignment="1">
      <alignment horizontal="center" vertical="center" wrapText="1"/>
    </xf>
    <xf numFmtId="0" fontId="0" fillId="5" borderId="33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11" borderId="30" xfId="0" applyFill="1" applyBorder="1" applyAlignment="1">
      <alignment horizontal="center" vertical="center"/>
    </xf>
    <xf numFmtId="0" fontId="0" fillId="11" borderId="2" xfId="0" applyFill="1" applyBorder="1" applyAlignment="1">
      <alignment horizontal="center" vertical="center"/>
    </xf>
    <xf numFmtId="0" fontId="0" fillId="11" borderId="32" xfId="0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0" fillId="11" borderId="30" xfId="0" applyFill="1" applyBorder="1" applyAlignment="1">
      <alignment horizontal="center" vertical="center" wrapText="1"/>
    </xf>
    <xf numFmtId="0" fontId="0" fillId="11" borderId="2" xfId="0" applyFill="1" applyBorder="1" applyAlignment="1">
      <alignment horizontal="center" vertical="center" wrapText="1"/>
    </xf>
    <xf numFmtId="0" fontId="0" fillId="11" borderId="32" xfId="0" applyFill="1" applyBorder="1" applyAlignment="1">
      <alignment horizontal="center" vertical="center" wrapText="1"/>
    </xf>
    <xf numFmtId="0" fontId="0" fillId="11" borderId="4" xfId="0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0" fillId="6" borderId="30" xfId="0" applyFill="1" applyBorder="1" applyAlignment="1">
      <alignment horizontal="center" vertical="center"/>
    </xf>
    <xf numFmtId="0" fontId="0" fillId="6" borderId="31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4" borderId="30" xfId="0" applyFill="1" applyBorder="1" applyAlignment="1">
      <alignment horizontal="left" vertical="center" wrapText="1"/>
    </xf>
    <xf numFmtId="0" fontId="0" fillId="4" borderId="2" xfId="0" applyFill="1" applyBorder="1" applyAlignment="1">
      <alignment horizontal="left" vertical="center" wrapText="1"/>
    </xf>
    <xf numFmtId="0" fontId="0" fillId="4" borderId="32" xfId="0" applyFill="1" applyBorder="1" applyAlignment="1">
      <alignment horizontal="left" vertical="center" wrapText="1"/>
    </xf>
    <xf numFmtId="0" fontId="0" fillId="4" borderId="4" xfId="0" applyFill="1" applyBorder="1" applyAlignment="1">
      <alignment horizontal="left" vertical="center" wrapText="1"/>
    </xf>
    <xf numFmtId="0" fontId="0" fillId="4" borderId="30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6" borderId="30" xfId="0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6" borderId="33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3" borderId="30" xfId="0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 wrapText="1"/>
    </xf>
    <xf numFmtId="0" fontId="0" fillId="3" borderId="32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21" fillId="2" borderId="44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45" xfId="0" applyFont="1" applyFill="1" applyBorder="1" applyAlignment="1">
      <alignment horizontal="center" vertical="center" wrapText="1"/>
    </xf>
    <xf numFmtId="0" fontId="21" fillId="12" borderId="44" xfId="0" applyFont="1" applyFill="1" applyBorder="1" applyAlignment="1">
      <alignment horizontal="center" vertical="center" wrapText="1"/>
    </xf>
    <xf numFmtId="0" fontId="21" fillId="12" borderId="7" xfId="0" applyFont="1" applyFill="1" applyBorder="1" applyAlignment="1">
      <alignment horizontal="center" vertical="center" wrapText="1"/>
    </xf>
    <xf numFmtId="0" fontId="21" fillId="12" borderId="45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7" fillId="8" borderId="9" xfId="0" applyFont="1" applyFill="1" applyBorder="1" applyAlignment="1">
      <alignment horizontal="center" vertical="center" wrapText="1"/>
    </xf>
    <xf numFmtId="0" fontId="7" fillId="8" borderId="82" xfId="0" applyFont="1" applyFill="1" applyBorder="1" applyAlignment="1">
      <alignment horizontal="center" vertical="center" wrapText="1"/>
    </xf>
    <xf numFmtId="0" fontId="7" fillId="8" borderId="11" xfId="0" applyFont="1" applyFill="1" applyBorder="1" applyAlignment="1">
      <alignment horizontal="center" vertical="center"/>
    </xf>
    <xf numFmtId="0" fontId="7" fillId="8" borderId="12" xfId="0" applyFont="1" applyFill="1" applyBorder="1" applyAlignment="1">
      <alignment horizontal="center" vertical="center"/>
    </xf>
    <xf numFmtId="0" fontId="7" fillId="8" borderId="10" xfId="0" applyFont="1" applyFill="1" applyBorder="1" applyAlignment="1">
      <alignment horizontal="center" vertical="center" wrapText="1"/>
    </xf>
    <xf numFmtId="0" fontId="7" fillId="8" borderId="80" xfId="0" applyFont="1" applyFill="1" applyBorder="1" applyAlignment="1">
      <alignment horizontal="center" vertical="center" wrapText="1"/>
    </xf>
    <xf numFmtId="0" fontId="7" fillId="8" borderId="10" xfId="0" applyFont="1" applyFill="1" applyBorder="1" applyAlignment="1">
      <alignment horizontal="center" vertical="center"/>
    </xf>
    <xf numFmtId="0" fontId="7" fillId="8" borderId="80" xfId="0" applyFont="1" applyFill="1" applyBorder="1" applyAlignment="1">
      <alignment horizontal="center" vertical="center"/>
    </xf>
    <xf numFmtId="0" fontId="7" fillId="8" borderId="21" xfId="0" applyFont="1" applyFill="1" applyBorder="1" applyAlignment="1">
      <alignment horizontal="center" vertical="center" wrapText="1"/>
    </xf>
    <xf numFmtId="0" fontId="7" fillId="8" borderId="43" xfId="0" applyFont="1" applyFill="1" applyBorder="1" applyAlignment="1">
      <alignment horizontal="center" vertical="center" wrapText="1"/>
    </xf>
    <xf numFmtId="0" fontId="21" fillId="10" borderId="44" xfId="0" applyFont="1" applyFill="1" applyBorder="1" applyAlignment="1">
      <alignment horizontal="center" vertical="center" wrapText="1"/>
    </xf>
    <xf numFmtId="0" fontId="21" fillId="10" borderId="7" xfId="0" applyFont="1" applyFill="1" applyBorder="1" applyAlignment="1">
      <alignment horizontal="center" vertical="center" wrapText="1"/>
    </xf>
    <xf numFmtId="0" fontId="21" fillId="10" borderId="45" xfId="0" applyFont="1" applyFill="1" applyBorder="1" applyAlignment="1">
      <alignment horizontal="center" vertical="center" wrapText="1"/>
    </xf>
    <xf numFmtId="2" fontId="11" fillId="0" borderId="86" xfId="0" applyNumberFormat="1" applyFont="1" applyBorder="1" applyAlignment="1">
      <alignment horizontal="left" vertical="center" wrapText="1"/>
    </xf>
    <xf numFmtId="2" fontId="11" fillId="0" borderId="84" xfId="0" applyNumberFormat="1" applyFont="1" applyBorder="1" applyAlignment="1">
      <alignment horizontal="left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21" fillId="8" borderId="6" xfId="0" applyFont="1" applyFill="1" applyBorder="1" applyAlignment="1">
      <alignment horizontal="center" vertical="center" wrapText="1"/>
    </xf>
    <xf numFmtId="0" fontId="21" fillId="8" borderId="7" xfId="0" applyFont="1" applyFill="1" applyBorder="1" applyAlignment="1">
      <alignment horizontal="center" vertical="center" wrapText="1"/>
    </xf>
    <xf numFmtId="0" fontId="21" fillId="8" borderId="45" xfId="0" applyFont="1" applyFill="1" applyBorder="1" applyAlignment="1">
      <alignment horizontal="center" vertical="center" wrapText="1"/>
    </xf>
    <xf numFmtId="2" fontId="11" fillId="0" borderId="83" xfId="0" applyNumberFormat="1" applyFont="1" applyBorder="1" applyAlignment="1">
      <alignment horizontal="left" vertical="center" wrapText="1"/>
    </xf>
    <xf numFmtId="2" fontId="11" fillId="0" borderId="85" xfId="0" applyNumberFormat="1" applyFont="1" applyBorder="1" applyAlignment="1">
      <alignment horizontal="left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9" fontId="11" fillId="0" borderId="10" xfId="0" applyNumberFormat="1" applyFont="1" applyBorder="1" applyAlignment="1">
      <alignment horizontal="center" vertical="center"/>
    </xf>
    <xf numFmtId="9" fontId="11" fillId="0" borderId="15" xfId="0" applyNumberFormat="1" applyFont="1" applyBorder="1" applyAlignment="1">
      <alignment horizontal="center" vertical="center"/>
    </xf>
    <xf numFmtId="0" fontId="11" fillId="0" borderId="68" xfId="0" applyFont="1" applyBorder="1" applyAlignment="1">
      <alignment horizontal="center" vertical="center" wrapText="1"/>
    </xf>
    <xf numFmtId="0" fontId="11" fillId="0" borderId="69" xfId="0" applyFont="1" applyBorder="1" applyAlignment="1">
      <alignment horizontal="center" vertical="center" wrapText="1"/>
    </xf>
    <xf numFmtId="0" fontId="11" fillId="0" borderId="76" xfId="0" applyFont="1" applyBorder="1" applyAlignment="1">
      <alignment horizontal="center" vertical="center" wrapText="1"/>
    </xf>
    <xf numFmtId="0" fontId="11" fillId="0" borderId="70" xfId="0" applyFont="1" applyBorder="1" applyAlignment="1">
      <alignment horizontal="center" vertical="center" wrapText="1"/>
    </xf>
    <xf numFmtId="2" fontId="11" fillId="0" borderId="87" xfId="0" applyNumberFormat="1" applyFont="1" applyBorder="1" applyAlignment="1">
      <alignment horizontal="left" vertical="center" wrapText="1"/>
    </xf>
    <xf numFmtId="0" fontId="11" fillId="0" borderId="80" xfId="0" applyFont="1" applyBorder="1" applyAlignment="1">
      <alignment horizontal="center" vertical="center" wrapText="1"/>
    </xf>
    <xf numFmtId="0" fontId="11" fillId="0" borderId="80" xfId="0" applyFont="1" applyBorder="1" applyAlignment="1">
      <alignment horizontal="center" vertical="center"/>
    </xf>
    <xf numFmtId="0" fontId="11" fillId="0" borderId="68" xfId="0" applyFont="1" applyBorder="1" applyAlignment="1">
      <alignment horizontal="center" vertical="center"/>
    </xf>
    <xf numFmtId="0" fontId="11" fillId="0" borderId="69" xfId="0" applyFont="1" applyBorder="1" applyAlignment="1">
      <alignment horizontal="center" vertical="center"/>
    </xf>
    <xf numFmtId="0" fontId="11" fillId="0" borderId="70" xfId="0" applyFont="1" applyBorder="1" applyAlignment="1">
      <alignment horizontal="center" vertical="center"/>
    </xf>
    <xf numFmtId="9" fontId="11" fillId="0" borderId="15" xfId="2" applyFont="1" applyBorder="1" applyAlignment="1">
      <alignment horizontal="center" vertical="center"/>
    </xf>
    <xf numFmtId="9" fontId="11" fillId="0" borderId="19" xfId="2" applyFont="1" applyBorder="1" applyAlignment="1">
      <alignment horizontal="center" vertical="center"/>
    </xf>
    <xf numFmtId="9" fontId="11" fillId="0" borderId="38" xfId="2" applyFont="1" applyBorder="1" applyAlignment="1">
      <alignment horizontal="center" vertical="center"/>
    </xf>
    <xf numFmtId="9" fontId="11" fillId="0" borderId="80" xfId="2" applyFont="1" applyBorder="1" applyAlignment="1">
      <alignment horizontal="center" vertical="center"/>
    </xf>
    <xf numFmtId="2" fontId="11" fillId="0" borderId="38" xfId="0" applyNumberFormat="1" applyFont="1" applyBorder="1" applyAlignment="1">
      <alignment horizontal="center" vertical="center" wrapText="1"/>
    </xf>
    <xf numFmtId="2" fontId="11" fillId="0" borderId="15" xfId="0" applyNumberFormat="1" applyFont="1" applyBorder="1" applyAlignment="1">
      <alignment horizontal="center" vertical="center" wrapText="1"/>
    </xf>
    <xf numFmtId="2" fontId="11" fillId="0" borderId="80" xfId="0" applyNumberFormat="1" applyFont="1" applyBorder="1" applyAlignment="1">
      <alignment horizontal="center" vertical="center" wrapText="1"/>
    </xf>
    <xf numFmtId="0" fontId="11" fillId="0" borderId="75" xfId="0" applyFont="1" applyBorder="1" applyAlignment="1">
      <alignment horizontal="center" vertical="center" wrapText="1"/>
    </xf>
    <xf numFmtId="9" fontId="11" fillId="0" borderId="38" xfId="0" applyNumberFormat="1" applyFont="1" applyBorder="1" applyAlignment="1">
      <alignment horizontal="center" vertical="center"/>
    </xf>
    <xf numFmtId="9" fontId="11" fillId="0" borderId="80" xfId="0" applyNumberFormat="1" applyFont="1" applyBorder="1" applyAlignment="1">
      <alignment horizontal="center" vertical="center"/>
    </xf>
    <xf numFmtId="9" fontId="11" fillId="0" borderId="10" xfId="2" applyFont="1" applyBorder="1" applyAlignment="1">
      <alignment horizontal="center" vertical="center"/>
    </xf>
    <xf numFmtId="2" fontId="11" fillId="0" borderId="86" xfId="0" applyNumberFormat="1" applyFont="1" applyBorder="1" applyAlignment="1">
      <alignment horizontal="center" vertical="center" wrapText="1"/>
    </xf>
    <xf numFmtId="2" fontId="11" fillId="0" borderId="84" xfId="0" applyNumberFormat="1" applyFont="1" applyBorder="1" applyAlignment="1">
      <alignment horizontal="center" vertical="center" wrapText="1"/>
    </xf>
    <xf numFmtId="2" fontId="11" fillId="0" borderId="85" xfId="0" applyNumberFormat="1" applyFont="1" applyBorder="1" applyAlignment="1">
      <alignment horizontal="center" vertical="center" wrapText="1"/>
    </xf>
    <xf numFmtId="2" fontId="11" fillId="0" borderId="10" xfId="0" applyNumberFormat="1" applyFont="1" applyBorder="1" applyAlignment="1">
      <alignment horizontal="center" vertical="center" wrapText="1"/>
    </xf>
    <xf numFmtId="2" fontId="11" fillId="0" borderId="19" xfId="0" applyNumberFormat="1" applyFont="1" applyBorder="1" applyAlignment="1">
      <alignment horizontal="center" vertical="center" wrapText="1"/>
    </xf>
    <xf numFmtId="9" fontId="11" fillId="0" borderId="19" xfId="0" applyNumberFormat="1" applyFont="1" applyBorder="1" applyAlignment="1">
      <alignment horizontal="center" vertical="center"/>
    </xf>
    <xf numFmtId="2" fontId="11" fillId="0" borderId="83" xfId="0" applyNumberFormat="1" applyFont="1" applyBorder="1" applyAlignment="1">
      <alignment horizontal="center" vertical="center" wrapText="1"/>
    </xf>
    <xf numFmtId="2" fontId="11" fillId="0" borderId="87" xfId="0" applyNumberFormat="1" applyFont="1" applyBorder="1" applyAlignment="1">
      <alignment horizontal="center" vertical="center" wrapText="1"/>
    </xf>
    <xf numFmtId="0" fontId="25" fillId="0" borderId="77" xfId="0" applyFont="1" applyBorder="1" applyAlignment="1">
      <alignment horizontal="center"/>
    </xf>
    <xf numFmtId="0" fontId="25" fillId="0" borderId="78" xfId="0" applyFont="1" applyBorder="1" applyAlignment="1">
      <alignment horizontal="center"/>
    </xf>
    <xf numFmtId="0" fontId="25" fillId="0" borderId="79" xfId="0" applyFont="1" applyBorder="1" applyAlignment="1">
      <alignment horizontal="center"/>
    </xf>
    <xf numFmtId="44" fontId="25" fillId="0" borderId="77" xfId="0" applyNumberFormat="1" applyFont="1" applyBorder="1" applyAlignment="1">
      <alignment horizontal="center" vertical="center"/>
    </xf>
    <xf numFmtId="44" fontId="25" fillId="0" borderId="78" xfId="0" applyNumberFormat="1" applyFont="1" applyBorder="1" applyAlignment="1">
      <alignment horizontal="center" vertical="center"/>
    </xf>
    <xf numFmtId="0" fontId="25" fillId="0" borderId="78" xfId="0" applyFont="1" applyBorder="1" applyAlignment="1">
      <alignment horizontal="center" vertical="center"/>
    </xf>
    <xf numFmtId="0" fontId="25" fillId="0" borderId="79" xfId="0" applyFont="1" applyBorder="1" applyAlignment="1">
      <alignment horizontal="center" vertical="center"/>
    </xf>
    <xf numFmtId="0" fontId="21" fillId="7" borderId="66" xfId="0" applyFont="1" applyFill="1" applyBorder="1" applyAlignment="1">
      <alignment horizontal="center" vertical="center" wrapText="1"/>
    </xf>
    <xf numFmtId="0" fontId="21" fillId="7" borderId="88" xfId="0" applyFont="1" applyFill="1" applyBorder="1" applyAlignment="1">
      <alignment horizontal="center" vertical="center" wrapText="1"/>
    </xf>
    <xf numFmtId="0" fontId="21" fillId="7" borderId="89" xfId="0" applyFont="1" applyFill="1" applyBorder="1" applyAlignment="1">
      <alignment horizontal="center" vertical="center" wrapText="1"/>
    </xf>
    <xf numFmtId="0" fontId="21" fillId="7" borderId="9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1" fillId="6" borderId="77" xfId="0" applyFont="1" applyFill="1" applyBorder="1" applyAlignment="1">
      <alignment horizontal="center" vertical="center"/>
    </xf>
    <xf numFmtId="0" fontId="21" fillId="6" borderId="79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7" fillId="3" borderId="8" xfId="0" applyFont="1" applyFill="1" applyBorder="1"/>
    <xf numFmtId="0" fontId="2" fillId="2" borderId="31" xfId="0" applyFont="1" applyFill="1" applyBorder="1" applyAlignment="1">
      <alignment horizontal="center" vertical="center"/>
    </xf>
    <xf numFmtId="0" fontId="7" fillId="3" borderId="31" xfId="0" applyFont="1" applyFill="1" applyBorder="1"/>
    <xf numFmtId="0" fontId="7" fillId="3" borderId="2" xfId="0" applyFont="1" applyFill="1" applyBorder="1"/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2" fontId="12" fillId="0" borderId="34" xfId="0" applyNumberFormat="1" applyFont="1" applyBorder="1" applyAlignment="1">
      <alignment horizontal="center" vertical="center" wrapText="1"/>
    </xf>
    <xf numFmtId="0" fontId="4" fillId="0" borderId="0" xfId="0" applyFont="1"/>
    <xf numFmtId="2" fontId="12" fillId="0" borderId="30" xfId="0" applyNumberFormat="1" applyFont="1" applyBorder="1" applyAlignment="1">
      <alignment horizontal="center" vertical="center" wrapText="1"/>
    </xf>
    <xf numFmtId="0" fontId="4" fillId="0" borderId="32" xfId="0" applyFont="1" applyBorder="1"/>
    <xf numFmtId="2" fontId="12" fillId="0" borderId="0" xfId="0" applyNumberFormat="1" applyFont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4" fillId="0" borderId="42" xfId="0" applyFont="1" applyBorder="1"/>
    <xf numFmtId="0" fontId="4" fillId="0" borderId="29" xfId="0" applyFont="1" applyBorder="1"/>
    <xf numFmtId="0" fontId="2" fillId="0" borderId="6" xfId="0" applyFont="1" applyBorder="1" applyAlignment="1">
      <alignment horizontal="center" vertical="center" wrapText="1"/>
    </xf>
    <xf numFmtId="0" fontId="4" fillId="0" borderId="8" xfId="0" applyFont="1" applyBorder="1"/>
    <xf numFmtId="0" fontId="2" fillId="0" borderId="4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center"/>
    </xf>
    <xf numFmtId="0" fontId="2" fillId="2" borderId="31" xfId="0" applyFont="1" applyFill="1" applyBorder="1" applyAlignment="1">
      <alignment horizontal="center" vertical="center" wrapText="1"/>
    </xf>
    <xf numFmtId="0" fontId="7" fillId="3" borderId="50" xfId="0" applyFont="1" applyFill="1" applyBorder="1"/>
    <xf numFmtId="0" fontId="29" fillId="3" borderId="6" xfId="0" applyFont="1" applyFill="1" applyBorder="1" applyAlignment="1">
      <alignment horizontal="center" vertical="center"/>
    </xf>
    <xf numFmtId="0" fontId="29" fillId="3" borderId="8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2" fillId="0" borderId="9" xfId="0" applyFont="1" applyBorder="1" applyAlignment="1">
      <alignment horizontal="center" vertical="center" wrapText="1"/>
    </xf>
    <xf numFmtId="0" fontId="4" fillId="0" borderId="14" xfId="0" applyFont="1" applyBorder="1"/>
    <xf numFmtId="0" fontId="4" fillId="0" borderId="18" xfId="0" applyFont="1" applyBorder="1"/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5" xfId="0" applyFont="1" applyBorder="1"/>
    <xf numFmtId="0" fontId="4" fillId="0" borderId="19" xfId="0" applyFont="1" applyBorder="1"/>
    <xf numFmtId="164" fontId="3" fillId="0" borderId="22" xfId="0" applyNumberFormat="1" applyFont="1" applyBorder="1" applyAlignment="1">
      <alignment vertical="center" wrapText="1"/>
    </xf>
    <xf numFmtId="0" fontId="4" fillId="0" borderId="24" xfId="0" applyFont="1" applyBorder="1"/>
    <xf numFmtId="0" fontId="3" fillId="0" borderId="21" xfId="0" applyFont="1" applyBorder="1" applyAlignment="1">
      <alignment horizontal="center" vertical="center" wrapText="1"/>
    </xf>
    <xf numFmtId="0" fontId="4" fillId="0" borderId="23" xfId="0" applyFont="1" applyBorder="1"/>
    <xf numFmtId="0" fontId="4" fillId="0" borderId="25" xfId="0" applyFont="1" applyBorder="1"/>
    <xf numFmtId="0" fontId="4" fillId="0" borderId="20" xfId="0" applyFont="1" applyBorder="1"/>
    <xf numFmtId="9" fontId="3" fillId="0" borderId="10" xfId="0" applyNumberFormat="1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164" fontId="6" fillId="0" borderId="22" xfId="0" applyNumberFormat="1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9" fontId="6" fillId="0" borderId="10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7" fillId="3" borderId="27" xfId="0" applyFont="1" applyFill="1" applyBorder="1"/>
    <xf numFmtId="0" fontId="7" fillId="3" borderId="28" xfId="0" applyFont="1" applyFill="1" applyBorder="1"/>
    <xf numFmtId="0" fontId="2" fillId="2" borderId="10" xfId="0" applyFont="1" applyFill="1" applyBorder="1" applyAlignment="1">
      <alignment horizontal="center" vertical="center" wrapText="1"/>
    </xf>
    <xf numFmtId="0" fontId="7" fillId="3" borderId="15" xfId="0" applyFont="1" applyFill="1" applyBorder="1"/>
    <xf numFmtId="0" fontId="7" fillId="3" borderId="19" xfId="0" applyFont="1" applyFill="1" applyBorder="1"/>
    <xf numFmtId="0" fontId="2" fillId="2" borderId="11" xfId="0" applyFont="1" applyFill="1" applyBorder="1" applyAlignment="1">
      <alignment horizontal="center" vertical="center"/>
    </xf>
    <xf numFmtId="0" fontId="7" fillId="3" borderId="12" xfId="0" applyFont="1" applyFill="1" applyBorder="1"/>
    <xf numFmtId="0" fontId="7" fillId="3" borderId="13" xfId="0" applyFont="1" applyFill="1" applyBorder="1"/>
    <xf numFmtId="1" fontId="2" fillId="2" borderId="16" xfId="0" applyNumberFormat="1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7" fillId="3" borderId="20" xfId="0" applyFont="1" applyFill="1" applyBorder="1"/>
    <xf numFmtId="0" fontId="21" fillId="12" borderId="96" xfId="0" applyFont="1" applyFill="1" applyBorder="1" applyAlignment="1">
      <alignment horizontal="center" vertical="center" wrapText="1"/>
    </xf>
    <xf numFmtId="2" fontId="11" fillId="0" borderId="96" xfId="0" applyNumberFormat="1" applyFont="1" applyBorder="1" applyAlignment="1">
      <alignment horizontal="center" vertical="center" wrapText="1"/>
    </xf>
    <xf numFmtId="0" fontId="11" fillId="0" borderId="96" xfId="0" applyFont="1" applyBorder="1" applyAlignment="1">
      <alignment horizontal="center" vertical="center" wrapText="1"/>
    </xf>
    <xf numFmtId="0" fontId="11" fillId="0" borderId="96" xfId="0" applyFont="1" applyBorder="1" applyAlignment="1">
      <alignment horizontal="center" vertical="center"/>
    </xf>
    <xf numFmtId="9" fontId="11" fillId="0" borderId="96" xfId="2" applyFont="1" applyBorder="1" applyAlignment="1">
      <alignment horizontal="center" vertical="center"/>
    </xf>
    <xf numFmtId="9" fontId="11" fillId="0" borderId="96" xfId="0" applyNumberFormat="1" applyFont="1" applyBorder="1" applyAlignment="1">
      <alignment horizontal="center" vertical="center"/>
    </xf>
    <xf numFmtId="0" fontId="23" fillId="0" borderId="96" xfId="0" applyFont="1" applyBorder="1" applyAlignment="1">
      <alignment horizontal="center" vertical="center"/>
    </xf>
    <xf numFmtId="0" fontId="25" fillId="0" borderId="96" xfId="0" applyFont="1" applyBorder="1" applyAlignment="1">
      <alignment horizontal="center"/>
    </xf>
    <xf numFmtId="0" fontId="11" fillId="0" borderId="96" xfId="0" applyFont="1" applyBorder="1" applyAlignment="1">
      <alignment horizontal="center" vertical="center"/>
    </xf>
    <xf numFmtId="0" fontId="21" fillId="9" borderId="4" xfId="0" applyFont="1" applyFill="1" applyBorder="1" applyAlignment="1">
      <alignment horizontal="center" vertical="center"/>
    </xf>
    <xf numFmtId="2" fontId="12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9" fontId="12" fillId="0" borderId="0" xfId="0" applyNumberFormat="1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2" fillId="14" borderId="0" xfId="0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4">
    <dxf>
      <fill>
        <patternFill patternType="solid">
          <fgColor rgb="FFFDFDC7"/>
          <bgColor rgb="FFFDFDC7"/>
        </patternFill>
      </fill>
    </dxf>
    <dxf>
      <fill>
        <patternFill patternType="solid">
          <fgColor rgb="FFE5B8B7"/>
          <bgColor rgb="FFE5B8B7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D8D8D8"/>
          <bgColor rgb="FFD8D8D8"/>
        </patternFill>
      </fill>
    </dxf>
  </dxfs>
  <tableStyles count="0" defaultTableStyle="TableStyleMedium2" defaultPivotStyle="PivotStyleLight16"/>
  <colors>
    <mruColors>
      <color rgb="FFF5C857"/>
      <color rgb="FFF8D7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247893</xdr:colOff>
      <xdr:row>6</xdr:row>
      <xdr:rowOff>69350</xdr:rowOff>
    </xdr:from>
    <xdr:to>
      <xdr:col>6</xdr:col>
      <xdr:colOff>327953</xdr:colOff>
      <xdr:row>22</xdr:row>
      <xdr:rowOff>103828</xdr:rowOff>
    </xdr:to>
    <xdr:pic>
      <xdr:nvPicPr>
        <xdr:cNvPr id="13" name="Imagen 12" descr="árbol png gráfico clipart diseño 19613629 PNG">
          <a:extLst>
            <a:ext uri="{FF2B5EF4-FFF2-40B4-BE49-F238E27FC236}">
              <a16:creationId xmlns:a16="http://schemas.microsoft.com/office/drawing/2014/main" id="{4A0ED7AA-6C5F-ACE6-8ABA-BA386EED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alphaModFix am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2893" y="1180600"/>
          <a:ext cx="3101151" cy="4214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624840</xdr:colOff>
      <xdr:row>1</xdr:row>
      <xdr:rowOff>129540</xdr:rowOff>
    </xdr:from>
    <xdr:to>
      <xdr:col>7</xdr:col>
      <xdr:colOff>483325</xdr:colOff>
      <xdr:row>4</xdr:row>
      <xdr:rowOff>59872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ADD3DF1-9D8E-4D79-B6F8-41199F4F3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7240" y="312420"/>
          <a:ext cx="1443445" cy="478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662940</xdr:colOff>
      <xdr:row>1</xdr:row>
      <xdr:rowOff>60960</xdr:rowOff>
    </xdr:from>
    <xdr:to>
      <xdr:col>5</xdr:col>
      <xdr:colOff>556260</xdr:colOff>
      <xdr:row>4</xdr:row>
      <xdr:rowOff>151312</xdr:rowOff>
    </xdr:to>
    <xdr:pic>
      <xdr:nvPicPr>
        <xdr:cNvPr id="5" name="Imagen 4" descr="Gobierno de Puerto Vallarta (@GobVallarta) / X">
          <a:extLst>
            <a:ext uri="{FF2B5EF4-FFF2-40B4-BE49-F238E27FC236}">
              <a16:creationId xmlns:a16="http://schemas.microsoft.com/office/drawing/2014/main" id="{14050A8C-4DA8-4E05-91E8-967F4AD3C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2860" y="243840"/>
          <a:ext cx="685800" cy="6389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388620</xdr:colOff>
      <xdr:row>8</xdr:row>
      <xdr:rowOff>15240</xdr:rowOff>
    </xdr:from>
    <xdr:to>
      <xdr:col>0</xdr:col>
      <xdr:colOff>403860</xdr:colOff>
      <xdr:row>27</xdr:row>
      <xdr:rowOff>129540</xdr:rowOff>
    </xdr:to>
    <xdr:cxnSp macro="">
      <xdr:nvCxnSpPr>
        <xdr:cNvPr id="7" name="Conector recto de flecha 6">
          <a:extLst>
            <a:ext uri="{FF2B5EF4-FFF2-40B4-BE49-F238E27FC236}">
              <a16:creationId xmlns:a16="http://schemas.microsoft.com/office/drawing/2014/main" id="{94FA10AE-2DDF-855A-1C46-55A4AB1DC483}"/>
            </a:ext>
          </a:extLst>
        </xdr:cNvPr>
        <xdr:cNvCxnSpPr/>
      </xdr:nvCxnSpPr>
      <xdr:spPr>
        <a:xfrm flipV="1">
          <a:off x="388620" y="1485900"/>
          <a:ext cx="15240" cy="366522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182880</xdr:colOff>
      <xdr:row>13</xdr:row>
      <xdr:rowOff>175260</xdr:rowOff>
    </xdr:from>
    <xdr:to>
      <xdr:col>12</xdr:col>
      <xdr:colOff>701040</xdr:colOff>
      <xdr:row>13</xdr:row>
      <xdr:rowOff>175260</xdr:rowOff>
    </xdr:to>
    <xdr:cxnSp macro="">
      <xdr:nvCxnSpPr>
        <xdr:cNvPr id="9" name="Conector recto de flecha 8">
          <a:extLst>
            <a:ext uri="{FF2B5EF4-FFF2-40B4-BE49-F238E27FC236}">
              <a16:creationId xmlns:a16="http://schemas.microsoft.com/office/drawing/2014/main" id="{07BDF39E-7304-2DF0-0F16-92B457862771}"/>
            </a:ext>
          </a:extLst>
        </xdr:cNvPr>
        <xdr:cNvCxnSpPr/>
      </xdr:nvCxnSpPr>
      <xdr:spPr>
        <a:xfrm>
          <a:off x="9692640" y="2583180"/>
          <a:ext cx="518160" cy="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198120</xdr:colOff>
      <xdr:row>19</xdr:row>
      <xdr:rowOff>175260</xdr:rowOff>
    </xdr:from>
    <xdr:to>
      <xdr:col>12</xdr:col>
      <xdr:colOff>716280</xdr:colOff>
      <xdr:row>19</xdr:row>
      <xdr:rowOff>175260</xdr:rowOff>
    </xdr:to>
    <xdr:cxnSp macro="">
      <xdr:nvCxnSpPr>
        <xdr:cNvPr id="10" name="Conector recto de flecha 9">
          <a:extLst>
            <a:ext uri="{FF2B5EF4-FFF2-40B4-BE49-F238E27FC236}">
              <a16:creationId xmlns:a16="http://schemas.microsoft.com/office/drawing/2014/main" id="{CD00A64C-ED4A-4304-8FA0-2FF64E27D846}"/>
            </a:ext>
          </a:extLst>
        </xdr:cNvPr>
        <xdr:cNvCxnSpPr/>
      </xdr:nvCxnSpPr>
      <xdr:spPr>
        <a:xfrm>
          <a:off x="9707880" y="3703320"/>
          <a:ext cx="518160" cy="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175578</xdr:colOff>
      <xdr:row>7</xdr:row>
      <xdr:rowOff>174625</xdr:rowOff>
    </xdr:from>
    <xdr:to>
      <xdr:col>12</xdr:col>
      <xdr:colOff>693738</xdr:colOff>
      <xdr:row>7</xdr:row>
      <xdr:rowOff>174625</xdr:rowOff>
    </xdr:to>
    <xdr:cxnSp macro="">
      <xdr:nvCxnSpPr>
        <xdr:cNvPr id="11" name="Conector recto de flecha 10">
          <a:extLst>
            <a:ext uri="{FF2B5EF4-FFF2-40B4-BE49-F238E27FC236}">
              <a16:creationId xmlns:a16="http://schemas.microsoft.com/office/drawing/2014/main" id="{9E774D12-7672-4D34-9852-9F99BCB45FE7}"/>
            </a:ext>
          </a:extLst>
        </xdr:cNvPr>
        <xdr:cNvCxnSpPr/>
      </xdr:nvCxnSpPr>
      <xdr:spPr>
        <a:xfrm>
          <a:off x="9700578" y="1500188"/>
          <a:ext cx="518160" cy="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161290</xdr:colOff>
      <xdr:row>24</xdr:row>
      <xdr:rowOff>9523</xdr:rowOff>
    </xdr:from>
    <xdr:to>
      <xdr:col>12</xdr:col>
      <xdr:colOff>679450</xdr:colOff>
      <xdr:row>24</xdr:row>
      <xdr:rowOff>9523</xdr:rowOff>
    </xdr:to>
    <xdr:cxnSp macro="">
      <xdr:nvCxnSpPr>
        <xdr:cNvPr id="14" name="Conector recto de flecha 13">
          <a:extLst>
            <a:ext uri="{FF2B5EF4-FFF2-40B4-BE49-F238E27FC236}">
              <a16:creationId xmlns:a16="http://schemas.microsoft.com/office/drawing/2014/main" id="{566782BF-6CC1-4FE6-BC38-D57B93DCAF66}"/>
            </a:ext>
          </a:extLst>
        </xdr:cNvPr>
        <xdr:cNvCxnSpPr/>
      </xdr:nvCxnSpPr>
      <xdr:spPr>
        <a:xfrm>
          <a:off x="9686290" y="4502148"/>
          <a:ext cx="518160" cy="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162878</xdr:colOff>
      <xdr:row>28</xdr:row>
      <xdr:rowOff>11110</xdr:rowOff>
    </xdr:from>
    <xdr:to>
      <xdr:col>12</xdr:col>
      <xdr:colOff>681038</xdr:colOff>
      <xdr:row>28</xdr:row>
      <xdr:rowOff>11110</xdr:rowOff>
    </xdr:to>
    <xdr:cxnSp macro="">
      <xdr:nvCxnSpPr>
        <xdr:cNvPr id="15" name="Conector recto de flecha 14">
          <a:extLst>
            <a:ext uri="{FF2B5EF4-FFF2-40B4-BE49-F238E27FC236}">
              <a16:creationId xmlns:a16="http://schemas.microsoft.com/office/drawing/2014/main" id="{4C781E4B-503B-4BF4-9A55-DC5FC96A0E98}"/>
            </a:ext>
          </a:extLst>
        </xdr:cNvPr>
        <xdr:cNvCxnSpPr/>
      </xdr:nvCxnSpPr>
      <xdr:spPr>
        <a:xfrm>
          <a:off x="9687878" y="5249860"/>
          <a:ext cx="518160" cy="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624840</xdr:colOff>
      <xdr:row>1</xdr:row>
      <xdr:rowOff>129540</xdr:rowOff>
    </xdr:from>
    <xdr:to>
      <xdr:col>7</xdr:col>
      <xdr:colOff>483325</xdr:colOff>
      <xdr:row>4</xdr:row>
      <xdr:rowOff>59872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0D088F5-EF32-442A-921A-E3D74B0C5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7240" y="312420"/>
          <a:ext cx="1443445" cy="478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662940</xdr:colOff>
      <xdr:row>1</xdr:row>
      <xdr:rowOff>60960</xdr:rowOff>
    </xdr:from>
    <xdr:to>
      <xdr:col>5</xdr:col>
      <xdr:colOff>556260</xdr:colOff>
      <xdr:row>4</xdr:row>
      <xdr:rowOff>151312</xdr:rowOff>
    </xdr:to>
    <xdr:pic>
      <xdr:nvPicPr>
        <xdr:cNvPr id="4" name="Imagen 3" descr="Gobierno de Puerto Vallarta (@GobVallarta) / X">
          <a:extLst>
            <a:ext uri="{FF2B5EF4-FFF2-40B4-BE49-F238E27FC236}">
              <a16:creationId xmlns:a16="http://schemas.microsoft.com/office/drawing/2014/main" id="{A0051C64-283C-405C-A32A-3F4F98761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2860" y="243840"/>
          <a:ext cx="685800" cy="6389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388620</xdr:colOff>
      <xdr:row>8</xdr:row>
      <xdr:rowOff>15240</xdr:rowOff>
    </xdr:from>
    <xdr:to>
      <xdr:col>0</xdr:col>
      <xdr:colOff>403860</xdr:colOff>
      <xdr:row>27</xdr:row>
      <xdr:rowOff>129540</xdr:rowOff>
    </xdr:to>
    <xdr:cxnSp macro="">
      <xdr:nvCxnSpPr>
        <xdr:cNvPr id="5" name="Conector recto de flecha 4">
          <a:extLst>
            <a:ext uri="{FF2B5EF4-FFF2-40B4-BE49-F238E27FC236}">
              <a16:creationId xmlns:a16="http://schemas.microsoft.com/office/drawing/2014/main" id="{6EF561A3-22AA-473E-B1CD-93F2A7F08620}"/>
            </a:ext>
          </a:extLst>
        </xdr:cNvPr>
        <xdr:cNvCxnSpPr/>
      </xdr:nvCxnSpPr>
      <xdr:spPr>
        <a:xfrm flipV="1">
          <a:off x="388620" y="1524000"/>
          <a:ext cx="15240" cy="366522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182880</xdr:colOff>
      <xdr:row>13</xdr:row>
      <xdr:rowOff>175260</xdr:rowOff>
    </xdr:from>
    <xdr:to>
      <xdr:col>12</xdr:col>
      <xdr:colOff>701040</xdr:colOff>
      <xdr:row>13</xdr:row>
      <xdr:rowOff>175260</xdr:rowOff>
    </xdr:to>
    <xdr:cxnSp macro="">
      <xdr:nvCxnSpPr>
        <xdr:cNvPr id="6" name="Conector recto de flecha 5">
          <a:extLst>
            <a:ext uri="{FF2B5EF4-FFF2-40B4-BE49-F238E27FC236}">
              <a16:creationId xmlns:a16="http://schemas.microsoft.com/office/drawing/2014/main" id="{ACD55B7D-F605-4727-82D9-9670CF9C27F8}"/>
            </a:ext>
          </a:extLst>
        </xdr:cNvPr>
        <xdr:cNvCxnSpPr/>
      </xdr:nvCxnSpPr>
      <xdr:spPr>
        <a:xfrm>
          <a:off x="9692640" y="2621280"/>
          <a:ext cx="518160" cy="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198120</xdr:colOff>
      <xdr:row>19</xdr:row>
      <xdr:rowOff>175260</xdr:rowOff>
    </xdr:from>
    <xdr:to>
      <xdr:col>12</xdr:col>
      <xdr:colOff>716280</xdr:colOff>
      <xdr:row>19</xdr:row>
      <xdr:rowOff>175260</xdr:rowOff>
    </xdr:to>
    <xdr:cxnSp macro="">
      <xdr:nvCxnSpPr>
        <xdr:cNvPr id="7" name="Conector recto de flecha 6">
          <a:extLst>
            <a:ext uri="{FF2B5EF4-FFF2-40B4-BE49-F238E27FC236}">
              <a16:creationId xmlns:a16="http://schemas.microsoft.com/office/drawing/2014/main" id="{336E6C90-D8D6-4AD2-A294-494FDDC07C61}"/>
            </a:ext>
          </a:extLst>
        </xdr:cNvPr>
        <xdr:cNvCxnSpPr/>
      </xdr:nvCxnSpPr>
      <xdr:spPr>
        <a:xfrm>
          <a:off x="9707880" y="3741420"/>
          <a:ext cx="518160" cy="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149226</xdr:colOff>
      <xdr:row>24</xdr:row>
      <xdr:rowOff>0</xdr:rowOff>
    </xdr:from>
    <xdr:to>
      <xdr:col>12</xdr:col>
      <xdr:colOff>667386</xdr:colOff>
      <xdr:row>24</xdr:row>
      <xdr:rowOff>0</xdr:rowOff>
    </xdr:to>
    <xdr:cxnSp macro="">
      <xdr:nvCxnSpPr>
        <xdr:cNvPr id="9" name="Conector recto de flecha 8">
          <a:extLst>
            <a:ext uri="{FF2B5EF4-FFF2-40B4-BE49-F238E27FC236}">
              <a16:creationId xmlns:a16="http://schemas.microsoft.com/office/drawing/2014/main" id="{450ADDDA-AE51-4810-88D1-FB3643CA24B5}"/>
            </a:ext>
          </a:extLst>
        </xdr:cNvPr>
        <xdr:cNvCxnSpPr/>
      </xdr:nvCxnSpPr>
      <xdr:spPr>
        <a:xfrm>
          <a:off x="9674226" y="4492625"/>
          <a:ext cx="518160" cy="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127001</xdr:colOff>
      <xdr:row>28</xdr:row>
      <xdr:rowOff>1587</xdr:rowOff>
    </xdr:from>
    <xdr:to>
      <xdr:col>12</xdr:col>
      <xdr:colOff>645161</xdr:colOff>
      <xdr:row>28</xdr:row>
      <xdr:rowOff>1587</xdr:rowOff>
    </xdr:to>
    <xdr:cxnSp macro="">
      <xdr:nvCxnSpPr>
        <xdr:cNvPr id="12" name="Conector recto de flecha 11">
          <a:extLst>
            <a:ext uri="{FF2B5EF4-FFF2-40B4-BE49-F238E27FC236}">
              <a16:creationId xmlns:a16="http://schemas.microsoft.com/office/drawing/2014/main" id="{2649F464-0B37-4969-995E-FB2B4BBFAE97}"/>
            </a:ext>
          </a:extLst>
        </xdr:cNvPr>
        <xdr:cNvCxnSpPr/>
      </xdr:nvCxnSpPr>
      <xdr:spPr>
        <a:xfrm>
          <a:off x="9652001" y="5240337"/>
          <a:ext cx="518160" cy="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183747</xdr:colOff>
      <xdr:row>8</xdr:row>
      <xdr:rowOff>3615</xdr:rowOff>
    </xdr:from>
    <xdr:to>
      <xdr:col>12</xdr:col>
      <xdr:colOff>701907</xdr:colOff>
      <xdr:row>8</xdr:row>
      <xdr:rowOff>3615</xdr:rowOff>
    </xdr:to>
    <xdr:cxnSp macro="">
      <xdr:nvCxnSpPr>
        <xdr:cNvPr id="18" name="Conector recto de flecha 17">
          <a:extLst>
            <a:ext uri="{FF2B5EF4-FFF2-40B4-BE49-F238E27FC236}">
              <a16:creationId xmlns:a16="http://schemas.microsoft.com/office/drawing/2014/main" id="{C80D9A93-2A71-4715-8F01-5FACC3088A2F}"/>
            </a:ext>
          </a:extLst>
        </xdr:cNvPr>
        <xdr:cNvCxnSpPr/>
      </xdr:nvCxnSpPr>
      <xdr:spPr>
        <a:xfrm>
          <a:off x="9716853" y="1535721"/>
          <a:ext cx="518160" cy="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320100</xdr:colOff>
      <xdr:row>2</xdr:row>
      <xdr:rowOff>52014</xdr:rowOff>
    </xdr:from>
    <xdr:to>
      <xdr:col>6</xdr:col>
      <xdr:colOff>431156</xdr:colOff>
      <xdr:row>4</xdr:row>
      <xdr:rowOff>155793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7FCDE82-D3D7-4485-884C-EAABBC739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3535" y="416449"/>
          <a:ext cx="1436273" cy="4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778566</xdr:colOff>
      <xdr:row>1</xdr:row>
      <xdr:rowOff>165652</xdr:rowOff>
    </xdr:from>
    <xdr:to>
      <xdr:col>5</xdr:col>
      <xdr:colOff>251520</xdr:colOff>
      <xdr:row>5</xdr:row>
      <xdr:rowOff>65016</xdr:rowOff>
    </xdr:to>
    <xdr:pic>
      <xdr:nvPicPr>
        <xdr:cNvPr id="4" name="Imagen 3" descr="Gobierno de Puerto Vallarta (@GobVallarta) / X">
          <a:extLst>
            <a:ext uri="{FF2B5EF4-FFF2-40B4-BE49-F238E27FC236}">
              <a16:creationId xmlns:a16="http://schemas.microsoft.com/office/drawing/2014/main" id="{91DB10BC-3315-4623-9A6A-4D1ADA40B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2740" y="347869"/>
          <a:ext cx="682215" cy="628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705075</xdr:colOff>
      <xdr:row>1</xdr:row>
      <xdr:rowOff>68580</xdr:rowOff>
    </xdr:from>
    <xdr:to>
      <xdr:col>8</xdr:col>
      <xdr:colOff>556388</xdr:colOff>
      <xdr:row>3</xdr:row>
      <xdr:rowOff>171034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2B1F539-1D2E-4ADA-ABE6-BA8E2F124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4755" y="251460"/>
          <a:ext cx="1436273" cy="4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746760</xdr:colOff>
      <xdr:row>1</xdr:row>
      <xdr:rowOff>0</xdr:rowOff>
    </xdr:from>
    <xdr:to>
      <xdr:col>6</xdr:col>
      <xdr:colOff>636495</xdr:colOff>
      <xdr:row>4</xdr:row>
      <xdr:rowOff>79594</xdr:rowOff>
    </xdr:to>
    <xdr:pic>
      <xdr:nvPicPr>
        <xdr:cNvPr id="4" name="Imagen 3" descr="Gobierno de Puerto Vallarta (@GobVallarta) / X">
          <a:extLst>
            <a:ext uri="{FF2B5EF4-FFF2-40B4-BE49-F238E27FC236}">
              <a16:creationId xmlns:a16="http://schemas.microsoft.com/office/drawing/2014/main" id="{B521FA63-5D85-4EDB-93F9-5D335C974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3960" y="182880"/>
          <a:ext cx="682215" cy="628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466090</xdr:colOff>
      <xdr:row>1</xdr:row>
      <xdr:rowOff>45720</xdr:rowOff>
    </xdr:from>
    <xdr:to>
      <xdr:col>2</xdr:col>
      <xdr:colOff>1912075</xdr:colOff>
      <xdr:row>3</xdr:row>
      <xdr:rowOff>157979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AC798F-995C-4F3E-BA47-5D6EFD8C5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3530" y="228600"/>
          <a:ext cx="1445985" cy="478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1295400</xdr:colOff>
      <xdr:row>0</xdr:row>
      <xdr:rowOff>160020</xdr:rowOff>
    </xdr:from>
    <xdr:to>
      <xdr:col>2</xdr:col>
      <xdr:colOff>397510</xdr:colOff>
      <xdr:row>4</xdr:row>
      <xdr:rowOff>66539</xdr:rowOff>
    </xdr:to>
    <xdr:pic>
      <xdr:nvPicPr>
        <xdr:cNvPr id="3" name="Imagen 2" descr="Gobierno de Puerto Vallarta (@GobVallarta) / X">
          <a:extLst>
            <a:ext uri="{FF2B5EF4-FFF2-40B4-BE49-F238E27FC236}">
              <a16:creationId xmlns:a16="http://schemas.microsoft.com/office/drawing/2014/main" id="{2B7DA42D-DEB8-47E6-9199-53E876FDE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7880" y="160020"/>
          <a:ext cx="687070" cy="6380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2049780</xdr:colOff>
      <xdr:row>1</xdr:row>
      <xdr:rowOff>129540</xdr:rowOff>
    </xdr:from>
    <xdr:to>
      <xdr:col>4</xdr:col>
      <xdr:colOff>1120140</xdr:colOff>
      <xdr:row>4</xdr:row>
      <xdr:rowOff>53340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8DC17E1-9C09-672E-4329-612E69850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0" y="312420"/>
          <a:ext cx="14478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1295400</xdr:colOff>
      <xdr:row>1</xdr:row>
      <xdr:rowOff>60960</xdr:rowOff>
    </xdr:from>
    <xdr:to>
      <xdr:col>3</xdr:col>
      <xdr:colOff>1981200</xdr:colOff>
      <xdr:row>4</xdr:row>
      <xdr:rowOff>144780</xdr:rowOff>
    </xdr:to>
    <xdr:pic>
      <xdr:nvPicPr>
        <xdr:cNvPr id="3" name="Imagen 2" descr="Gobierno de Puerto Vallarta (@GobVallarta) / X">
          <a:extLst>
            <a:ext uri="{FF2B5EF4-FFF2-40B4-BE49-F238E27FC236}">
              <a16:creationId xmlns:a16="http://schemas.microsoft.com/office/drawing/2014/main" id="{42759488-F5F7-04E8-694A-F3A921F33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5920" y="243840"/>
          <a:ext cx="68580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2:O29"/>
  <sheetViews>
    <sheetView topLeftCell="A10" zoomScale="63" zoomScaleNormal="96" workbookViewId="0">
      <selection activeCell="K26" sqref="K26"/>
    </sheetView>
  </sheetViews>
  <sheetFormatPr baseColWidth="10" defaultRowHeight="15" x14ac:dyDescent="0.25"/>
  <cols>
    <col min="3" max="3" width="26.140625" customWidth="1"/>
    <col min="6" max="6" width="31" customWidth="1"/>
    <col min="9" max="9" width="29.7109375" customWidth="1"/>
    <col min="12" max="12" width="30.28515625" customWidth="1"/>
    <col min="14" max="14" width="27.5703125" customWidth="1"/>
    <col min="15" max="15" width="34" customWidth="1"/>
  </cols>
  <sheetData>
    <row r="2" spans="2:15" x14ac:dyDescent="0.25"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2:15" x14ac:dyDescent="0.25"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2:15" x14ac:dyDescent="0.25"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</row>
    <row r="5" spans="2:15" x14ac:dyDescent="0.25"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N5" s="5" t="s">
        <v>49</v>
      </c>
      <c r="O5" s="5" t="s">
        <v>50</v>
      </c>
    </row>
    <row r="6" spans="2:15" ht="17.25" x14ac:dyDescent="0.3">
      <c r="B6" s="140" t="s">
        <v>121</v>
      </c>
      <c r="C6" s="140"/>
      <c r="D6" s="140"/>
      <c r="E6" s="140"/>
      <c r="F6" s="140"/>
      <c r="G6" s="140"/>
      <c r="H6" s="140"/>
      <c r="I6" s="140"/>
      <c r="J6" s="140"/>
      <c r="K6" s="140"/>
      <c r="L6" s="140"/>
    </row>
    <row r="7" spans="2:15" ht="15.75" thickBot="1" x14ac:dyDescent="0.3"/>
    <row r="8" spans="2:15" x14ac:dyDescent="0.25">
      <c r="B8" s="141" t="s">
        <v>137</v>
      </c>
      <c r="C8" s="142"/>
      <c r="D8" s="142"/>
      <c r="E8" s="142"/>
      <c r="F8" s="142"/>
      <c r="G8" s="142"/>
      <c r="H8" s="142"/>
      <c r="I8" s="142"/>
      <c r="J8" s="142"/>
      <c r="K8" s="142"/>
      <c r="L8" s="143"/>
      <c r="N8" s="130" t="s">
        <v>53</v>
      </c>
      <c r="O8" s="130" t="s">
        <v>60</v>
      </c>
    </row>
    <row r="9" spans="2:15" ht="15.75" thickBot="1" x14ac:dyDescent="0.3">
      <c r="B9" s="144"/>
      <c r="C9" s="145"/>
      <c r="D9" s="145"/>
      <c r="E9" s="145"/>
      <c r="F9" s="145"/>
      <c r="G9" s="145"/>
      <c r="H9" s="145"/>
      <c r="I9" s="145"/>
      <c r="J9" s="145"/>
      <c r="K9" s="145"/>
      <c r="L9" s="146"/>
      <c r="N9" s="131"/>
      <c r="O9" s="131"/>
    </row>
    <row r="11" spans="2:15" ht="15.75" thickBot="1" x14ac:dyDescent="0.3"/>
    <row r="12" spans="2:15" ht="32.25" customHeight="1" x14ac:dyDescent="0.25">
      <c r="B12" s="136" t="s">
        <v>134</v>
      </c>
      <c r="C12" s="137"/>
      <c r="E12" s="136" t="s">
        <v>136</v>
      </c>
      <c r="F12" s="137"/>
      <c r="H12" s="132" t="s">
        <v>138</v>
      </c>
      <c r="I12" s="133"/>
      <c r="K12" s="136" t="s">
        <v>157</v>
      </c>
      <c r="L12" s="137"/>
      <c r="N12" s="130" t="s">
        <v>127</v>
      </c>
      <c r="O12" s="130" t="s">
        <v>126</v>
      </c>
    </row>
    <row r="13" spans="2:15" ht="36" customHeight="1" thickBot="1" x14ac:dyDescent="0.3">
      <c r="B13" s="138"/>
      <c r="C13" s="139"/>
      <c r="E13" s="138"/>
      <c r="F13" s="139"/>
      <c r="H13" s="134"/>
      <c r="I13" s="135"/>
      <c r="K13" s="138"/>
      <c r="L13" s="139"/>
      <c r="N13" s="131"/>
      <c r="O13" s="131"/>
    </row>
    <row r="14" spans="2:15" x14ac:dyDescent="0.25">
      <c r="N14" s="131"/>
      <c r="O14" s="131"/>
    </row>
    <row r="15" spans="2:15" ht="15.75" thickBot="1" x14ac:dyDescent="0.3">
      <c r="N15" s="131"/>
      <c r="O15" s="131"/>
    </row>
    <row r="16" spans="2:15" x14ac:dyDescent="0.25">
      <c r="B16" s="132" t="s">
        <v>135</v>
      </c>
      <c r="C16" s="133"/>
      <c r="E16" s="136" t="s">
        <v>139</v>
      </c>
      <c r="F16" s="137"/>
      <c r="H16" s="136" t="s">
        <v>142</v>
      </c>
      <c r="I16" s="137"/>
      <c r="K16" s="136" t="s">
        <v>143</v>
      </c>
      <c r="L16" s="137"/>
      <c r="N16" s="131"/>
      <c r="O16" s="131"/>
    </row>
    <row r="17" spans="2:15" ht="56.25" customHeight="1" thickBot="1" x14ac:dyDescent="0.3">
      <c r="B17" s="134"/>
      <c r="C17" s="135"/>
      <c r="E17" s="138"/>
      <c r="F17" s="139"/>
      <c r="H17" s="138"/>
      <c r="I17" s="139"/>
      <c r="K17" s="138"/>
      <c r="L17" s="139"/>
      <c r="N17" s="131"/>
      <c r="O17" s="131"/>
    </row>
    <row r="19" spans="2:15" ht="15.75" thickBot="1" x14ac:dyDescent="0.3"/>
    <row r="20" spans="2:15" x14ac:dyDescent="0.25">
      <c r="B20" s="124" t="s">
        <v>154</v>
      </c>
      <c r="C20" s="125"/>
      <c r="D20" s="125"/>
      <c r="E20" s="125"/>
      <c r="F20" s="125"/>
      <c r="G20" s="125"/>
      <c r="H20" s="125"/>
      <c r="I20" s="125"/>
      <c r="J20" s="125"/>
      <c r="K20" s="125"/>
      <c r="L20" s="126"/>
      <c r="N20" s="130" t="s">
        <v>128</v>
      </c>
      <c r="O20" s="131" t="s">
        <v>57</v>
      </c>
    </row>
    <row r="21" spans="2:15" ht="33" customHeight="1" thickBot="1" x14ac:dyDescent="0.3">
      <c r="B21" s="127"/>
      <c r="C21" s="128"/>
      <c r="D21" s="128"/>
      <c r="E21" s="128"/>
      <c r="F21" s="128"/>
      <c r="G21" s="128"/>
      <c r="H21" s="128"/>
      <c r="I21" s="128"/>
      <c r="J21" s="128"/>
      <c r="K21" s="128"/>
      <c r="L21" s="129"/>
      <c r="N21" s="131"/>
      <c r="O21" s="131"/>
    </row>
    <row r="23" spans="2:15" ht="15.75" thickBot="1" x14ac:dyDescent="0.3"/>
    <row r="24" spans="2:15" ht="34.5" customHeight="1" x14ac:dyDescent="0.25">
      <c r="B24" s="119" t="s">
        <v>160</v>
      </c>
      <c r="C24" s="120"/>
      <c r="E24" s="119" t="s">
        <v>156</v>
      </c>
      <c r="F24" s="120"/>
      <c r="H24" s="119" t="s">
        <v>153</v>
      </c>
      <c r="I24" s="120"/>
      <c r="K24" s="119" t="s">
        <v>201</v>
      </c>
      <c r="L24" s="120"/>
      <c r="N24" s="130" t="s">
        <v>129</v>
      </c>
      <c r="O24" s="130" t="s">
        <v>51</v>
      </c>
    </row>
    <row r="25" spans="2:15" ht="74.25" customHeight="1" thickBot="1" x14ac:dyDescent="0.3">
      <c r="B25" s="121"/>
      <c r="C25" s="122"/>
      <c r="E25" s="121"/>
      <c r="F25" s="122"/>
      <c r="H25" s="121"/>
      <c r="I25" s="122"/>
      <c r="K25" s="121"/>
      <c r="L25" s="122"/>
      <c r="N25" s="131"/>
      <c r="O25" s="131"/>
    </row>
    <row r="27" spans="2:15" ht="15.75" thickBot="1" x14ac:dyDescent="0.3"/>
    <row r="28" spans="2:15" x14ac:dyDescent="0.25">
      <c r="B28" s="147" t="s">
        <v>140</v>
      </c>
      <c r="C28" s="148"/>
      <c r="E28" s="151" t="s">
        <v>155</v>
      </c>
      <c r="F28" s="152"/>
      <c r="H28" s="151" t="s">
        <v>141</v>
      </c>
      <c r="I28" s="152"/>
      <c r="K28" s="151" t="s">
        <v>158</v>
      </c>
      <c r="L28" s="152"/>
      <c r="N28" s="130" t="s">
        <v>130</v>
      </c>
      <c r="O28" s="130" t="s">
        <v>52</v>
      </c>
    </row>
    <row r="29" spans="2:15" ht="47.25" customHeight="1" thickBot="1" x14ac:dyDescent="0.3">
      <c r="B29" s="149"/>
      <c r="C29" s="150"/>
      <c r="E29" s="153"/>
      <c r="F29" s="154"/>
      <c r="H29" s="153"/>
      <c r="I29" s="154"/>
      <c r="K29" s="153"/>
      <c r="L29" s="154"/>
      <c r="N29" s="131"/>
      <c r="O29" s="131"/>
    </row>
  </sheetData>
  <mergeCells count="30">
    <mergeCell ref="O8:O9"/>
    <mergeCell ref="O12:O17"/>
    <mergeCell ref="O24:O25"/>
    <mergeCell ref="O28:O29"/>
    <mergeCell ref="B6:L6"/>
    <mergeCell ref="O20:O21"/>
    <mergeCell ref="N12:N17"/>
    <mergeCell ref="B8:L9"/>
    <mergeCell ref="B28:C29"/>
    <mergeCell ref="E28:F29"/>
    <mergeCell ref="H28:I29"/>
    <mergeCell ref="K28:L29"/>
    <mergeCell ref="N24:N25"/>
    <mergeCell ref="N28:N29"/>
    <mergeCell ref="B24:C25"/>
    <mergeCell ref="E24:F25"/>
    <mergeCell ref="H24:I25"/>
    <mergeCell ref="K24:L25"/>
    <mergeCell ref="B2:L5"/>
    <mergeCell ref="B20:L21"/>
    <mergeCell ref="N8:N9"/>
    <mergeCell ref="B16:C17"/>
    <mergeCell ref="E16:F17"/>
    <mergeCell ref="H16:I17"/>
    <mergeCell ref="K16:L17"/>
    <mergeCell ref="B12:C13"/>
    <mergeCell ref="E12:F13"/>
    <mergeCell ref="H12:I13"/>
    <mergeCell ref="K12:L13"/>
    <mergeCell ref="N20:N21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B2:O29"/>
  <sheetViews>
    <sheetView tabSelected="1" zoomScale="73" zoomScaleNormal="80" workbookViewId="0">
      <selection activeCell="P22" sqref="P22"/>
    </sheetView>
  </sheetViews>
  <sheetFormatPr baseColWidth="10" defaultRowHeight="15" x14ac:dyDescent="0.25"/>
  <cols>
    <col min="3" max="3" width="26.5703125" customWidth="1"/>
    <col min="6" max="6" width="27.28515625" customWidth="1"/>
    <col min="9" max="9" width="31.42578125" customWidth="1"/>
    <col min="12" max="12" width="42.5703125" customWidth="1"/>
    <col min="14" max="14" width="29.140625" customWidth="1"/>
    <col min="15" max="15" width="31.85546875" customWidth="1"/>
  </cols>
  <sheetData>
    <row r="2" spans="2:15" x14ac:dyDescent="0.25"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2:15" x14ac:dyDescent="0.25"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2:15" x14ac:dyDescent="0.25"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</row>
    <row r="5" spans="2:15" x14ac:dyDescent="0.25"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N5" s="5" t="s">
        <v>49</v>
      </c>
      <c r="O5" s="5" t="s">
        <v>56</v>
      </c>
    </row>
    <row r="6" spans="2:15" ht="17.25" x14ac:dyDescent="0.3">
      <c r="B6" s="140" t="s">
        <v>122</v>
      </c>
      <c r="C6" s="140"/>
      <c r="D6" s="140"/>
      <c r="E6" s="140"/>
      <c r="F6" s="140"/>
      <c r="G6" s="140"/>
      <c r="H6" s="140"/>
      <c r="I6" s="140"/>
      <c r="J6" s="140"/>
      <c r="K6" s="140"/>
      <c r="L6" s="140"/>
    </row>
    <row r="7" spans="2:15" ht="15.75" thickBot="1" x14ac:dyDescent="0.3"/>
    <row r="8" spans="2:15" x14ac:dyDescent="0.25">
      <c r="B8" s="155" t="s">
        <v>151</v>
      </c>
      <c r="C8" s="156"/>
      <c r="D8" s="156"/>
      <c r="E8" s="156"/>
      <c r="F8" s="156"/>
      <c r="G8" s="156"/>
      <c r="H8" s="156"/>
      <c r="I8" s="156"/>
      <c r="J8" s="156"/>
      <c r="K8" s="156"/>
      <c r="L8" s="157"/>
      <c r="N8" s="130" t="s">
        <v>58</v>
      </c>
      <c r="O8" s="130"/>
    </row>
    <row r="9" spans="2:15" ht="35.25" customHeight="1" thickBot="1" x14ac:dyDescent="0.3">
      <c r="B9" s="158"/>
      <c r="C9" s="159"/>
      <c r="D9" s="159"/>
      <c r="E9" s="159"/>
      <c r="F9" s="159"/>
      <c r="G9" s="159"/>
      <c r="H9" s="159"/>
      <c r="I9" s="159"/>
      <c r="J9" s="159"/>
      <c r="K9" s="159"/>
      <c r="L9" s="160"/>
      <c r="N9" s="131"/>
      <c r="O9" s="131"/>
    </row>
    <row r="11" spans="2:15" ht="15.75" thickBot="1" x14ac:dyDescent="0.3"/>
    <row r="12" spans="2:15" x14ac:dyDescent="0.25">
      <c r="B12" s="136" t="s">
        <v>144</v>
      </c>
      <c r="C12" s="137"/>
      <c r="E12" s="136" t="s">
        <v>146</v>
      </c>
      <c r="F12" s="137"/>
      <c r="H12" s="136" t="s">
        <v>148</v>
      </c>
      <c r="I12" s="137"/>
      <c r="K12" s="136" t="s">
        <v>150</v>
      </c>
      <c r="L12" s="137"/>
      <c r="N12" s="130" t="s">
        <v>59</v>
      </c>
      <c r="O12" s="130" t="s">
        <v>110</v>
      </c>
    </row>
    <row r="13" spans="2:15" ht="50.25" customHeight="1" thickBot="1" x14ac:dyDescent="0.3">
      <c r="B13" s="138"/>
      <c r="C13" s="139"/>
      <c r="E13" s="138"/>
      <c r="F13" s="139"/>
      <c r="H13" s="138"/>
      <c r="I13" s="139"/>
      <c r="K13" s="138"/>
      <c r="L13" s="139"/>
      <c r="N13" s="131"/>
      <c r="O13" s="131"/>
    </row>
    <row r="14" spans="2:15" x14ac:dyDescent="0.25">
      <c r="N14" s="131"/>
      <c r="O14" s="131"/>
    </row>
    <row r="15" spans="2:15" ht="15.75" thickBot="1" x14ac:dyDescent="0.3">
      <c r="N15" s="131"/>
      <c r="O15" s="131"/>
    </row>
    <row r="16" spans="2:15" x14ac:dyDescent="0.25">
      <c r="B16" s="136" t="s">
        <v>145</v>
      </c>
      <c r="C16" s="137"/>
      <c r="E16" s="136" t="s">
        <v>147</v>
      </c>
      <c r="F16" s="137"/>
      <c r="H16" s="136" t="s">
        <v>149</v>
      </c>
      <c r="I16" s="137"/>
      <c r="K16" s="136" t="s">
        <v>159</v>
      </c>
      <c r="L16" s="137"/>
      <c r="N16" s="131"/>
      <c r="O16" s="131"/>
    </row>
    <row r="17" spans="2:15" ht="52.5" customHeight="1" thickBot="1" x14ac:dyDescent="0.3">
      <c r="B17" s="138"/>
      <c r="C17" s="139"/>
      <c r="E17" s="138"/>
      <c r="F17" s="139"/>
      <c r="H17" s="138"/>
      <c r="I17" s="139"/>
      <c r="K17" s="138"/>
      <c r="L17" s="139"/>
      <c r="N17" s="131"/>
      <c r="O17" s="131"/>
    </row>
    <row r="19" spans="2:15" ht="15.75" thickBot="1" x14ac:dyDescent="0.3"/>
    <row r="20" spans="2:15" x14ac:dyDescent="0.25">
      <c r="B20" s="124" t="s">
        <v>152</v>
      </c>
      <c r="C20" s="125"/>
      <c r="D20" s="125"/>
      <c r="E20" s="125"/>
      <c r="F20" s="125"/>
      <c r="G20" s="125"/>
      <c r="H20" s="125"/>
      <c r="I20" s="125"/>
      <c r="J20" s="125"/>
      <c r="K20" s="125"/>
      <c r="L20" s="126"/>
      <c r="N20" s="130" t="s">
        <v>54</v>
      </c>
      <c r="O20" s="130" t="s">
        <v>118</v>
      </c>
    </row>
    <row r="21" spans="2:15" ht="64.5" customHeight="1" thickBot="1" x14ac:dyDescent="0.3">
      <c r="B21" s="127"/>
      <c r="C21" s="128"/>
      <c r="D21" s="128"/>
      <c r="E21" s="128"/>
      <c r="F21" s="128"/>
      <c r="G21" s="128"/>
      <c r="H21" s="128"/>
      <c r="I21" s="128"/>
      <c r="J21" s="128"/>
      <c r="K21" s="128"/>
      <c r="L21" s="129"/>
      <c r="N21" s="131"/>
      <c r="O21" s="131"/>
    </row>
    <row r="22" spans="2:15" x14ac:dyDescent="0.25">
      <c r="O22" s="4"/>
    </row>
    <row r="23" spans="2:15" ht="15.75" thickBot="1" x14ac:dyDescent="0.3"/>
    <row r="24" spans="2:15" x14ac:dyDescent="0.25">
      <c r="B24" s="161" t="s">
        <v>161</v>
      </c>
      <c r="C24" s="162"/>
      <c r="E24" s="119" t="s">
        <v>173</v>
      </c>
      <c r="F24" s="120"/>
      <c r="H24" s="119" t="s">
        <v>203</v>
      </c>
      <c r="I24" s="120"/>
      <c r="K24" s="119"/>
      <c r="L24" s="120"/>
      <c r="N24" s="130" t="s">
        <v>131</v>
      </c>
      <c r="O24" s="130" t="s">
        <v>61</v>
      </c>
    </row>
    <row r="25" spans="2:15" ht="54" customHeight="1" thickBot="1" x14ac:dyDescent="0.3">
      <c r="B25" s="163"/>
      <c r="C25" s="164"/>
      <c r="E25" s="121"/>
      <c r="F25" s="122"/>
      <c r="H25" s="121"/>
      <c r="I25" s="122"/>
      <c r="K25" s="121"/>
      <c r="L25" s="122"/>
      <c r="N25" s="131"/>
      <c r="O25" s="131"/>
    </row>
    <row r="27" spans="2:15" ht="15.75" thickBot="1" x14ac:dyDescent="0.3"/>
    <row r="28" spans="2:15" x14ac:dyDescent="0.25">
      <c r="B28" s="147" t="s">
        <v>199</v>
      </c>
      <c r="C28" s="148"/>
      <c r="E28" s="147" t="s">
        <v>200</v>
      </c>
      <c r="F28" s="148"/>
      <c r="H28" s="147" t="s">
        <v>209</v>
      </c>
      <c r="I28" s="148"/>
      <c r="K28" s="151"/>
      <c r="L28" s="152"/>
      <c r="N28" s="130" t="s">
        <v>55</v>
      </c>
      <c r="O28" s="130" t="s">
        <v>119</v>
      </c>
    </row>
    <row r="29" spans="2:15" ht="345" customHeight="1" thickBot="1" x14ac:dyDescent="0.3">
      <c r="B29" s="149"/>
      <c r="C29" s="150"/>
      <c r="E29" s="149"/>
      <c r="F29" s="150"/>
      <c r="H29" s="149"/>
      <c r="I29" s="150"/>
      <c r="K29" s="153"/>
      <c r="L29" s="154"/>
      <c r="N29" s="131"/>
      <c r="O29" s="131"/>
    </row>
  </sheetData>
  <mergeCells count="30">
    <mergeCell ref="B20:L21"/>
    <mergeCell ref="N20:N21"/>
    <mergeCell ref="O28:O29"/>
    <mergeCell ref="B24:C25"/>
    <mergeCell ref="E24:F25"/>
    <mergeCell ref="H24:I25"/>
    <mergeCell ref="K24:L25"/>
    <mergeCell ref="N24:N25"/>
    <mergeCell ref="O24:O25"/>
    <mergeCell ref="B28:C29"/>
    <mergeCell ref="E28:F29"/>
    <mergeCell ref="H28:I29"/>
    <mergeCell ref="K28:L29"/>
    <mergeCell ref="N28:N29"/>
    <mergeCell ref="O20:O21"/>
    <mergeCell ref="B2:L5"/>
    <mergeCell ref="B6:L6"/>
    <mergeCell ref="B8:L9"/>
    <mergeCell ref="N8:N9"/>
    <mergeCell ref="O8:O9"/>
    <mergeCell ref="O12:O17"/>
    <mergeCell ref="B16:C17"/>
    <mergeCell ref="E16:F17"/>
    <mergeCell ref="H16:I17"/>
    <mergeCell ref="K16:L17"/>
    <mergeCell ref="B12:C13"/>
    <mergeCell ref="E12:F13"/>
    <mergeCell ref="H12:I13"/>
    <mergeCell ref="K12:L13"/>
    <mergeCell ref="N12:N1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5C857"/>
  </sheetPr>
  <dimension ref="A3:P124"/>
  <sheetViews>
    <sheetView topLeftCell="A35" zoomScale="59" zoomScaleNormal="59" workbookViewId="0">
      <selection activeCell="K129" sqref="K129"/>
    </sheetView>
  </sheetViews>
  <sheetFormatPr baseColWidth="10" defaultRowHeight="15" x14ac:dyDescent="0.25"/>
  <cols>
    <col min="1" max="1" width="22.42578125" customWidth="1"/>
    <col min="2" max="2" width="50.5703125" customWidth="1"/>
    <col min="3" max="3" width="45.7109375" customWidth="1"/>
    <col min="4" max="4" width="39.140625" customWidth="1"/>
    <col min="5" max="5" width="17.5703125" customWidth="1"/>
    <col min="6" max="6" width="19.28515625" customWidth="1"/>
    <col min="7" max="7" width="22" customWidth="1"/>
    <col min="8" max="8" width="21.85546875" customWidth="1"/>
    <col min="9" max="9" width="17" hidden="1" customWidth="1"/>
    <col min="10" max="10" width="29.42578125" customWidth="1"/>
    <col min="11" max="11" width="32.140625" customWidth="1"/>
    <col min="12" max="12" width="26.28515625" customWidth="1"/>
    <col min="13" max="13" width="21.28515625" customWidth="1"/>
    <col min="16" max="16" width="21.7109375" bestFit="1" customWidth="1"/>
  </cols>
  <sheetData>
    <row r="3" spans="1:16" x14ac:dyDescent="0.25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</row>
    <row r="4" spans="1:16" x14ac:dyDescent="0.25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</row>
    <row r="5" spans="1:16" x14ac:dyDescent="0.25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</row>
    <row r="6" spans="1:16" ht="17.25" x14ac:dyDescent="0.25">
      <c r="A6" s="171"/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</row>
    <row r="7" spans="1:16" ht="20.25" x14ac:dyDescent="0.25">
      <c r="A7" s="244" t="s">
        <v>120</v>
      </c>
      <c r="B7" s="244"/>
      <c r="C7" s="244"/>
      <c r="D7" s="244"/>
      <c r="E7" s="244"/>
      <c r="F7" s="244"/>
      <c r="G7" s="244"/>
      <c r="H7" s="244"/>
      <c r="I7" s="244"/>
      <c r="J7" s="244"/>
      <c r="K7" s="244"/>
      <c r="L7" s="244"/>
      <c r="M7" s="244"/>
    </row>
    <row r="8" spans="1:16" ht="33" customHeight="1" thickBot="1" x14ac:dyDescent="0.3">
      <c r="A8" s="47" t="s">
        <v>112</v>
      </c>
      <c r="B8" s="51"/>
      <c r="C8" s="47" t="s">
        <v>82</v>
      </c>
      <c r="D8" s="172"/>
      <c r="E8" s="172"/>
      <c r="F8" s="41"/>
      <c r="G8" s="47" t="s">
        <v>83</v>
      </c>
      <c r="H8" s="48">
        <v>2025</v>
      </c>
      <c r="I8" s="41"/>
      <c r="J8" s="173" t="s">
        <v>84</v>
      </c>
      <c r="K8" s="173"/>
      <c r="L8" s="49"/>
    </row>
    <row r="9" spans="1:16" ht="28.15" customHeight="1" thickBot="1" x14ac:dyDescent="0.3">
      <c r="A9" s="42"/>
      <c r="B9" s="43"/>
      <c r="C9" s="43"/>
      <c r="D9" s="43"/>
      <c r="E9" s="43"/>
      <c r="F9" s="43"/>
      <c r="G9" s="43"/>
      <c r="H9" s="43"/>
      <c r="I9" s="43"/>
      <c r="J9" s="43"/>
      <c r="K9" s="44"/>
      <c r="L9" s="45"/>
      <c r="O9" s="240" t="s">
        <v>114</v>
      </c>
      <c r="P9" s="241"/>
    </row>
    <row r="10" spans="1:16" ht="16.899999999999999" customHeight="1" thickBot="1" x14ac:dyDescent="0.3">
      <c r="A10" s="46"/>
      <c r="B10" s="174" t="s">
        <v>125</v>
      </c>
      <c r="C10" s="176" t="s">
        <v>85</v>
      </c>
      <c r="D10" s="177"/>
      <c r="E10" s="177"/>
      <c r="F10" s="177"/>
      <c r="G10" s="177"/>
      <c r="H10" s="177"/>
      <c r="I10" s="177"/>
      <c r="J10" s="178" t="s">
        <v>86</v>
      </c>
      <c r="K10" s="180" t="s">
        <v>87</v>
      </c>
      <c r="L10" s="182" t="s">
        <v>132</v>
      </c>
      <c r="M10" s="245" t="s">
        <v>46</v>
      </c>
      <c r="N10" s="50"/>
      <c r="O10" s="242"/>
      <c r="P10" s="243"/>
    </row>
    <row r="11" spans="1:16" ht="45.75" thickBot="1" x14ac:dyDescent="0.3">
      <c r="A11" s="46"/>
      <c r="B11" s="175"/>
      <c r="C11" s="52" t="s">
        <v>124</v>
      </c>
      <c r="D11" s="53" t="s">
        <v>88</v>
      </c>
      <c r="E11" s="53" t="s">
        <v>42</v>
      </c>
      <c r="F11" s="53" t="s">
        <v>89</v>
      </c>
      <c r="G11" s="54" t="s">
        <v>111</v>
      </c>
      <c r="H11" s="54" t="s">
        <v>123</v>
      </c>
      <c r="I11" s="53" t="s">
        <v>90</v>
      </c>
      <c r="J11" s="179"/>
      <c r="K11" s="181"/>
      <c r="L11" s="183"/>
      <c r="M11" s="246"/>
      <c r="N11" s="50"/>
      <c r="O11" s="76" t="s">
        <v>115</v>
      </c>
      <c r="P11" s="77" t="s">
        <v>116</v>
      </c>
    </row>
    <row r="12" spans="1:16" ht="15.75" x14ac:dyDescent="0.25">
      <c r="A12" s="193" t="s">
        <v>91</v>
      </c>
      <c r="B12" s="196" t="s">
        <v>152</v>
      </c>
      <c r="C12" s="198" t="s">
        <v>186</v>
      </c>
      <c r="D12" s="198" t="s">
        <v>187</v>
      </c>
      <c r="E12" s="200" t="s">
        <v>188</v>
      </c>
      <c r="F12" s="200" t="s">
        <v>92</v>
      </c>
      <c r="G12" s="200">
        <v>1</v>
      </c>
      <c r="H12" s="200">
        <v>100</v>
      </c>
      <c r="I12" s="78" t="s">
        <v>93</v>
      </c>
      <c r="J12" s="198" t="s">
        <v>189</v>
      </c>
      <c r="K12" s="198" t="s">
        <v>190</v>
      </c>
      <c r="L12" s="206" t="s">
        <v>26</v>
      </c>
      <c r="M12" s="233"/>
      <c r="O12" s="86"/>
      <c r="P12" s="111"/>
    </row>
    <row r="13" spans="1:16" x14ac:dyDescent="0.25">
      <c r="A13" s="194"/>
      <c r="B13" s="188"/>
      <c r="C13" s="190"/>
      <c r="D13" s="190"/>
      <c r="E13" s="192"/>
      <c r="F13" s="192"/>
      <c r="G13" s="192"/>
      <c r="H13" s="192"/>
      <c r="I13" s="79" t="s">
        <v>94</v>
      </c>
      <c r="J13" s="190"/>
      <c r="K13" s="190"/>
      <c r="L13" s="205"/>
      <c r="M13" s="234"/>
      <c r="O13" s="87"/>
      <c r="P13" s="59"/>
    </row>
    <row r="14" spans="1:16" ht="15.75" x14ac:dyDescent="0.25">
      <c r="A14" s="194"/>
      <c r="B14" s="188"/>
      <c r="C14" s="190"/>
      <c r="D14" s="190"/>
      <c r="E14" s="192"/>
      <c r="F14" s="192"/>
      <c r="G14" s="192"/>
      <c r="H14" s="192"/>
      <c r="I14" s="80" t="s">
        <v>95</v>
      </c>
      <c r="J14" s="190"/>
      <c r="K14" s="190"/>
      <c r="L14" s="205"/>
      <c r="M14" s="234"/>
      <c r="O14" s="87"/>
      <c r="P14" s="74"/>
    </row>
    <row r="15" spans="1:16" ht="63" customHeight="1" thickBot="1" x14ac:dyDescent="0.3">
      <c r="A15" s="195"/>
      <c r="B15" s="197"/>
      <c r="C15" s="199"/>
      <c r="D15" s="199"/>
      <c r="E15" s="201"/>
      <c r="F15" s="201"/>
      <c r="G15" s="201"/>
      <c r="H15" s="201"/>
      <c r="I15" s="81" t="s">
        <v>96</v>
      </c>
      <c r="J15" s="199"/>
      <c r="K15" s="199"/>
      <c r="L15" s="207"/>
      <c r="M15" s="235"/>
      <c r="O15" s="87"/>
      <c r="P15" s="74"/>
    </row>
    <row r="16" spans="1:16" ht="15.75" x14ac:dyDescent="0.25">
      <c r="A16" s="184" t="s">
        <v>97</v>
      </c>
      <c r="B16" s="187" t="s">
        <v>231</v>
      </c>
      <c r="C16" s="189" t="s">
        <v>191</v>
      </c>
      <c r="D16" s="189" t="s">
        <v>192</v>
      </c>
      <c r="E16" s="191" t="s">
        <v>98</v>
      </c>
      <c r="F16" s="191" t="s">
        <v>92</v>
      </c>
      <c r="G16" s="202">
        <v>0</v>
      </c>
      <c r="H16" s="202">
        <v>0</v>
      </c>
      <c r="I16" s="82" t="s">
        <v>93</v>
      </c>
      <c r="J16" s="189" t="s">
        <v>165</v>
      </c>
      <c r="K16" s="189" t="s">
        <v>193</v>
      </c>
      <c r="L16" s="204" t="s">
        <v>26</v>
      </c>
      <c r="M16" s="233"/>
      <c r="O16" s="87"/>
      <c r="P16" s="59"/>
    </row>
    <row r="17" spans="1:16" x14ac:dyDescent="0.25">
      <c r="A17" s="185"/>
      <c r="B17" s="188"/>
      <c r="C17" s="190"/>
      <c r="D17" s="190"/>
      <c r="E17" s="192"/>
      <c r="F17" s="192"/>
      <c r="G17" s="203"/>
      <c r="H17" s="203"/>
      <c r="I17" s="79" t="s">
        <v>94</v>
      </c>
      <c r="J17" s="190"/>
      <c r="K17" s="190"/>
      <c r="L17" s="205"/>
      <c r="M17" s="234"/>
      <c r="O17" s="87"/>
      <c r="P17" s="59"/>
    </row>
    <row r="18" spans="1:16" ht="16.5" thickBot="1" x14ac:dyDescent="0.3">
      <c r="A18" s="185"/>
      <c r="B18" s="188"/>
      <c r="C18" s="190"/>
      <c r="D18" s="190"/>
      <c r="E18" s="192"/>
      <c r="F18" s="192"/>
      <c r="G18" s="203"/>
      <c r="H18" s="203"/>
      <c r="I18" s="80" t="s">
        <v>95</v>
      </c>
      <c r="J18" s="190"/>
      <c r="K18" s="190"/>
      <c r="L18" s="205"/>
      <c r="M18" s="234"/>
      <c r="O18" s="87"/>
      <c r="P18" s="59"/>
    </row>
    <row r="19" spans="1:16" ht="144.75" customHeight="1" thickBot="1" x14ac:dyDescent="0.3">
      <c r="A19" s="186"/>
      <c r="B19" s="188"/>
      <c r="C19" s="190"/>
      <c r="D19" s="190"/>
      <c r="E19" s="192"/>
      <c r="F19" s="192"/>
      <c r="G19" s="203"/>
      <c r="H19" s="203"/>
      <c r="I19" s="83" t="s">
        <v>96</v>
      </c>
      <c r="J19" s="190"/>
      <c r="K19" s="190"/>
      <c r="L19" s="205"/>
      <c r="M19" s="234"/>
      <c r="O19" s="114" t="s">
        <v>205</v>
      </c>
      <c r="P19" s="115">
        <f>M20+M53+M73</f>
        <v>70750000</v>
      </c>
    </row>
    <row r="20" spans="1:16" ht="16.5" thickBot="1" x14ac:dyDescent="0.3">
      <c r="A20" s="165" t="s">
        <v>99</v>
      </c>
      <c r="B20" s="196" t="s">
        <v>161</v>
      </c>
      <c r="C20" s="198" t="s">
        <v>194</v>
      </c>
      <c r="D20" s="198" t="s">
        <v>195</v>
      </c>
      <c r="E20" s="200" t="s">
        <v>196</v>
      </c>
      <c r="F20" s="200" t="s">
        <v>207</v>
      </c>
      <c r="G20" s="216">
        <v>0</v>
      </c>
      <c r="H20" s="216">
        <v>0</v>
      </c>
      <c r="I20" s="78" t="s">
        <v>93</v>
      </c>
      <c r="J20" s="218" t="s">
        <v>197</v>
      </c>
      <c r="K20" s="198" t="s">
        <v>198</v>
      </c>
      <c r="L20" s="206" t="s">
        <v>26</v>
      </c>
      <c r="M20" s="236">
        <f>SUM(P21:P54)</f>
        <v>47900000</v>
      </c>
      <c r="N20" s="62"/>
      <c r="O20" s="112"/>
      <c r="P20" s="113"/>
    </row>
    <row r="21" spans="1:16" x14ac:dyDescent="0.25">
      <c r="A21" s="166"/>
      <c r="B21" s="188"/>
      <c r="C21" s="190"/>
      <c r="D21" s="190"/>
      <c r="E21" s="192"/>
      <c r="F21" s="192"/>
      <c r="G21" s="214"/>
      <c r="H21" s="214"/>
      <c r="I21" s="79" t="s">
        <v>94</v>
      </c>
      <c r="J21" s="219"/>
      <c r="K21" s="190"/>
      <c r="L21" s="205"/>
      <c r="M21" s="238"/>
      <c r="N21" s="57"/>
      <c r="O21" s="68">
        <v>216</v>
      </c>
      <c r="P21" s="69">
        <v>700000</v>
      </c>
    </row>
    <row r="22" spans="1:16" ht="20.25" customHeight="1" x14ac:dyDescent="0.25">
      <c r="A22" s="166"/>
      <c r="B22" s="188"/>
      <c r="C22" s="190"/>
      <c r="D22" s="190"/>
      <c r="E22" s="192"/>
      <c r="F22" s="192"/>
      <c r="G22" s="214"/>
      <c r="H22" s="214"/>
      <c r="I22" s="80" t="s">
        <v>95</v>
      </c>
      <c r="J22" s="219"/>
      <c r="K22" s="190"/>
      <c r="L22" s="205"/>
      <c r="M22" s="238"/>
      <c r="N22" s="57"/>
      <c r="O22" s="70">
        <v>221</v>
      </c>
      <c r="P22" s="71">
        <v>2000000</v>
      </c>
    </row>
    <row r="23" spans="1:16" ht="18" customHeight="1" thickBot="1" x14ac:dyDescent="0.3">
      <c r="A23" s="167"/>
      <c r="B23" s="208"/>
      <c r="C23" s="209"/>
      <c r="D23" s="209"/>
      <c r="E23" s="210"/>
      <c r="F23" s="210"/>
      <c r="G23" s="217"/>
      <c r="H23" s="217"/>
      <c r="I23" s="84" t="s">
        <v>96</v>
      </c>
      <c r="J23" s="220"/>
      <c r="K23" s="209"/>
      <c r="L23" s="221"/>
      <c r="M23" s="239"/>
      <c r="N23" s="61"/>
      <c r="O23" s="70">
        <v>222</v>
      </c>
      <c r="P23" s="71">
        <v>200000</v>
      </c>
    </row>
    <row r="24" spans="1:16" ht="15.75" x14ac:dyDescent="0.25">
      <c r="A24" s="168" t="s">
        <v>100</v>
      </c>
      <c r="B24" s="188" t="s">
        <v>167</v>
      </c>
      <c r="C24" s="190" t="s">
        <v>162</v>
      </c>
      <c r="D24" s="190" t="s">
        <v>163</v>
      </c>
      <c r="E24" s="192" t="s">
        <v>98</v>
      </c>
      <c r="F24" s="192" t="s">
        <v>233</v>
      </c>
      <c r="G24" s="214">
        <v>0</v>
      </c>
      <c r="H24" s="214">
        <v>0</v>
      </c>
      <c r="I24" s="85" t="s">
        <v>93</v>
      </c>
      <c r="J24" s="190" t="s">
        <v>165</v>
      </c>
      <c r="K24" s="190" t="s">
        <v>166</v>
      </c>
      <c r="L24" s="212" t="s">
        <v>26</v>
      </c>
      <c r="M24" s="234"/>
      <c r="O24" s="70">
        <v>241</v>
      </c>
      <c r="P24" s="71">
        <v>100000</v>
      </c>
    </row>
    <row r="25" spans="1:16" x14ac:dyDescent="0.25">
      <c r="A25" s="169"/>
      <c r="B25" s="188"/>
      <c r="C25" s="190"/>
      <c r="D25" s="190"/>
      <c r="E25" s="192"/>
      <c r="F25" s="192"/>
      <c r="G25" s="214"/>
      <c r="H25" s="214"/>
      <c r="I25" s="79" t="s">
        <v>101</v>
      </c>
      <c r="J25" s="190"/>
      <c r="K25" s="190"/>
      <c r="L25" s="212"/>
      <c r="M25" s="234"/>
      <c r="O25" s="70">
        <v>242</v>
      </c>
      <c r="P25" s="71">
        <v>100000</v>
      </c>
    </row>
    <row r="26" spans="1:16" ht="15.75" x14ac:dyDescent="0.25">
      <c r="A26" s="169"/>
      <c r="B26" s="188"/>
      <c r="C26" s="190"/>
      <c r="D26" s="190"/>
      <c r="E26" s="192"/>
      <c r="F26" s="192"/>
      <c r="G26" s="214"/>
      <c r="H26" s="214"/>
      <c r="I26" s="80" t="s">
        <v>95</v>
      </c>
      <c r="J26" s="190"/>
      <c r="K26" s="190"/>
      <c r="L26" s="212"/>
      <c r="M26" s="234"/>
      <c r="O26" s="70">
        <v>246</v>
      </c>
      <c r="P26" s="71">
        <v>300000</v>
      </c>
    </row>
    <row r="27" spans="1:16" ht="15.75" x14ac:dyDescent="0.25">
      <c r="A27" s="169"/>
      <c r="B27" s="188"/>
      <c r="C27" s="190"/>
      <c r="D27" s="190"/>
      <c r="E27" s="192"/>
      <c r="F27" s="192"/>
      <c r="G27" s="214"/>
      <c r="H27" s="214"/>
      <c r="I27" s="80"/>
      <c r="J27" s="190"/>
      <c r="K27" s="190"/>
      <c r="L27" s="212"/>
      <c r="M27" s="234"/>
      <c r="O27" s="70">
        <v>247</v>
      </c>
      <c r="P27" s="71">
        <v>300000</v>
      </c>
    </row>
    <row r="28" spans="1:16" ht="15.75" x14ac:dyDescent="0.25">
      <c r="A28" s="169"/>
      <c r="B28" s="188"/>
      <c r="C28" s="190"/>
      <c r="D28" s="190"/>
      <c r="E28" s="192"/>
      <c r="F28" s="192"/>
      <c r="G28" s="214"/>
      <c r="H28" s="214"/>
      <c r="I28" s="80"/>
      <c r="J28" s="190"/>
      <c r="K28" s="190"/>
      <c r="L28" s="212"/>
      <c r="M28" s="234"/>
      <c r="O28" s="70">
        <v>248</v>
      </c>
      <c r="P28" s="71">
        <v>5000000</v>
      </c>
    </row>
    <row r="29" spans="1:16" ht="15.75" x14ac:dyDescent="0.25">
      <c r="A29" s="169"/>
      <c r="B29" s="188"/>
      <c r="C29" s="190"/>
      <c r="D29" s="190"/>
      <c r="E29" s="192"/>
      <c r="F29" s="192"/>
      <c r="G29" s="214"/>
      <c r="H29" s="214"/>
      <c r="I29" s="80"/>
      <c r="J29" s="190"/>
      <c r="K29" s="190"/>
      <c r="L29" s="212"/>
      <c r="M29" s="234"/>
      <c r="O29" s="70">
        <v>253</v>
      </c>
      <c r="P29" s="71">
        <v>2000000</v>
      </c>
    </row>
    <row r="30" spans="1:16" ht="15.75" x14ac:dyDescent="0.25">
      <c r="A30" s="169"/>
      <c r="B30" s="188"/>
      <c r="C30" s="190"/>
      <c r="D30" s="190"/>
      <c r="E30" s="192"/>
      <c r="F30" s="192"/>
      <c r="G30" s="214"/>
      <c r="H30" s="214"/>
      <c r="I30" s="80"/>
      <c r="J30" s="190"/>
      <c r="K30" s="190"/>
      <c r="L30" s="212"/>
      <c r="M30" s="234"/>
      <c r="O30" s="70">
        <v>254</v>
      </c>
      <c r="P30" s="71">
        <v>1000000</v>
      </c>
    </row>
    <row r="31" spans="1:16" ht="15.75" x14ac:dyDescent="0.25">
      <c r="A31" s="169"/>
      <c r="B31" s="188"/>
      <c r="C31" s="190"/>
      <c r="D31" s="190"/>
      <c r="E31" s="192"/>
      <c r="F31" s="192"/>
      <c r="G31" s="214"/>
      <c r="H31" s="214"/>
      <c r="I31" s="80"/>
      <c r="J31" s="190"/>
      <c r="K31" s="190"/>
      <c r="L31" s="212"/>
      <c r="M31" s="234"/>
      <c r="O31" s="70">
        <v>256</v>
      </c>
      <c r="P31" s="71">
        <v>500000</v>
      </c>
    </row>
    <row r="32" spans="1:16" ht="15.75" x14ac:dyDescent="0.25">
      <c r="A32" s="169"/>
      <c r="B32" s="188"/>
      <c r="C32" s="190"/>
      <c r="D32" s="190"/>
      <c r="E32" s="192"/>
      <c r="F32" s="192"/>
      <c r="G32" s="214"/>
      <c r="H32" s="214"/>
      <c r="I32" s="80"/>
      <c r="J32" s="190"/>
      <c r="K32" s="190"/>
      <c r="L32" s="212"/>
      <c r="M32" s="234"/>
      <c r="O32" s="70">
        <v>261</v>
      </c>
      <c r="P32" s="71">
        <v>20000000</v>
      </c>
    </row>
    <row r="33" spans="1:16" ht="15.75" x14ac:dyDescent="0.25">
      <c r="A33" s="169"/>
      <c r="B33" s="188"/>
      <c r="C33" s="190"/>
      <c r="D33" s="190"/>
      <c r="E33" s="192"/>
      <c r="F33" s="192"/>
      <c r="G33" s="214"/>
      <c r="H33" s="214"/>
      <c r="I33" s="80"/>
      <c r="J33" s="190"/>
      <c r="K33" s="190"/>
      <c r="L33" s="212"/>
      <c r="M33" s="234"/>
      <c r="O33" s="70">
        <v>271</v>
      </c>
      <c r="P33" s="71">
        <v>3000000</v>
      </c>
    </row>
    <row r="34" spans="1:16" ht="15.75" x14ac:dyDescent="0.25">
      <c r="A34" s="169"/>
      <c r="B34" s="188"/>
      <c r="C34" s="190"/>
      <c r="D34" s="190"/>
      <c r="E34" s="192"/>
      <c r="F34" s="192"/>
      <c r="G34" s="214"/>
      <c r="H34" s="214"/>
      <c r="I34" s="80"/>
      <c r="J34" s="190"/>
      <c r="K34" s="190"/>
      <c r="L34" s="212"/>
      <c r="M34" s="234"/>
      <c r="O34" s="70">
        <v>272</v>
      </c>
      <c r="P34" s="71">
        <v>4000000</v>
      </c>
    </row>
    <row r="35" spans="1:16" ht="15.75" x14ac:dyDescent="0.25">
      <c r="A35" s="169"/>
      <c r="B35" s="188"/>
      <c r="C35" s="190"/>
      <c r="D35" s="190"/>
      <c r="E35" s="192"/>
      <c r="F35" s="192"/>
      <c r="G35" s="214"/>
      <c r="H35" s="214"/>
      <c r="I35" s="80"/>
      <c r="J35" s="190"/>
      <c r="K35" s="190"/>
      <c r="L35" s="212"/>
      <c r="M35" s="234"/>
      <c r="O35" s="70">
        <v>273</v>
      </c>
      <c r="P35" s="71">
        <v>2000000</v>
      </c>
    </row>
    <row r="36" spans="1:16" ht="15.75" x14ac:dyDescent="0.25">
      <c r="A36" s="169"/>
      <c r="B36" s="188"/>
      <c r="C36" s="190"/>
      <c r="D36" s="190"/>
      <c r="E36" s="192"/>
      <c r="F36" s="192"/>
      <c r="G36" s="214"/>
      <c r="H36" s="214"/>
      <c r="I36" s="80"/>
      <c r="J36" s="190"/>
      <c r="K36" s="190"/>
      <c r="L36" s="212"/>
      <c r="M36" s="234"/>
      <c r="O36" s="70">
        <v>274</v>
      </c>
      <c r="P36" s="71">
        <v>500000</v>
      </c>
    </row>
    <row r="37" spans="1:16" ht="15.75" x14ac:dyDescent="0.25">
      <c r="A37" s="169"/>
      <c r="B37" s="188"/>
      <c r="C37" s="190"/>
      <c r="D37" s="190"/>
      <c r="E37" s="192"/>
      <c r="F37" s="192"/>
      <c r="G37" s="214"/>
      <c r="H37" s="214"/>
      <c r="I37" s="80"/>
      <c r="J37" s="190"/>
      <c r="K37" s="190"/>
      <c r="L37" s="212"/>
      <c r="M37" s="234"/>
      <c r="O37" s="70">
        <v>296</v>
      </c>
      <c r="P37" s="71">
        <v>1000000</v>
      </c>
    </row>
    <row r="38" spans="1:16" ht="15.75" x14ac:dyDescent="0.25">
      <c r="A38" s="169"/>
      <c r="B38" s="188"/>
      <c r="C38" s="190"/>
      <c r="D38" s="190"/>
      <c r="E38" s="192"/>
      <c r="F38" s="192"/>
      <c r="G38" s="214"/>
      <c r="H38" s="214"/>
      <c r="I38" s="80"/>
      <c r="J38" s="190"/>
      <c r="K38" s="190"/>
      <c r="L38" s="212"/>
      <c r="M38" s="234"/>
      <c r="O38" s="70">
        <v>355</v>
      </c>
      <c r="P38" s="71">
        <v>500000</v>
      </c>
    </row>
    <row r="39" spans="1:16" ht="15.75" x14ac:dyDescent="0.25">
      <c r="A39" s="169"/>
      <c r="B39" s="188"/>
      <c r="C39" s="190"/>
      <c r="D39" s="190"/>
      <c r="E39" s="192"/>
      <c r="F39" s="192"/>
      <c r="G39" s="214"/>
      <c r="H39" s="214"/>
      <c r="I39" s="80"/>
      <c r="J39" s="190"/>
      <c r="K39" s="190"/>
      <c r="L39" s="212"/>
      <c r="M39" s="234"/>
      <c r="O39" s="70">
        <v>357</v>
      </c>
      <c r="P39" s="71">
        <v>1000000</v>
      </c>
    </row>
    <row r="40" spans="1:16" ht="15.75" x14ac:dyDescent="0.25">
      <c r="A40" s="169"/>
      <c r="B40" s="188"/>
      <c r="C40" s="190"/>
      <c r="D40" s="190"/>
      <c r="E40" s="192"/>
      <c r="F40" s="192"/>
      <c r="G40" s="214"/>
      <c r="H40" s="214"/>
      <c r="I40" s="80"/>
      <c r="J40" s="190"/>
      <c r="K40" s="190"/>
      <c r="L40" s="212"/>
      <c r="M40" s="234"/>
      <c r="O40" s="70">
        <v>371</v>
      </c>
      <c r="P40" s="71">
        <v>700000</v>
      </c>
    </row>
    <row r="41" spans="1:16" ht="15.75" x14ac:dyDescent="0.25">
      <c r="A41" s="169"/>
      <c r="B41" s="188"/>
      <c r="C41" s="190"/>
      <c r="D41" s="190"/>
      <c r="E41" s="192"/>
      <c r="F41" s="192"/>
      <c r="G41" s="214"/>
      <c r="H41" s="214"/>
      <c r="I41" s="80"/>
      <c r="J41" s="190"/>
      <c r="K41" s="190"/>
      <c r="L41" s="212"/>
      <c r="M41" s="234"/>
      <c r="O41" s="70">
        <v>372</v>
      </c>
      <c r="P41" s="71">
        <v>400000</v>
      </c>
    </row>
    <row r="42" spans="1:16" ht="15.75" x14ac:dyDescent="0.25">
      <c r="A42" s="169"/>
      <c r="B42" s="188"/>
      <c r="C42" s="190"/>
      <c r="D42" s="190"/>
      <c r="E42" s="192"/>
      <c r="F42" s="192"/>
      <c r="G42" s="214"/>
      <c r="H42" s="214"/>
      <c r="I42" s="80"/>
      <c r="J42" s="190"/>
      <c r="K42" s="190"/>
      <c r="L42" s="212"/>
      <c r="M42" s="234"/>
      <c r="O42" s="70">
        <v>375</v>
      </c>
      <c r="P42" s="71">
        <v>500000</v>
      </c>
    </row>
    <row r="43" spans="1:16" ht="20.25" customHeight="1" thickBot="1" x14ac:dyDescent="0.3">
      <c r="A43" s="170"/>
      <c r="B43" s="197"/>
      <c r="C43" s="199"/>
      <c r="D43" s="199"/>
      <c r="E43" s="201"/>
      <c r="F43" s="201"/>
      <c r="G43" s="215"/>
      <c r="H43" s="215"/>
      <c r="I43" s="81" t="s">
        <v>96</v>
      </c>
      <c r="J43" s="199"/>
      <c r="K43" s="199"/>
      <c r="L43" s="213"/>
      <c r="M43" s="235"/>
      <c r="O43" s="70">
        <v>379</v>
      </c>
      <c r="P43" s="71">
        <v>100000</v>
      </c>
    </row>
    <row r="44" spans="1:16" ht="15.75" x14ac:dyDescent="0.25">
      <c r="A44" s="168" t="s">
        <v>102</v>
      </c>
      <c r="B44" s="187" t="s">
        <v>168</v>
      </c>
      <c r="C44" s="189" t="s">
        <v>169</v>
      </c>
      <c r="D44" s="189" t="s">
        <v>170</v>
      </c>
      <c r="E44" s="191" t="s">
        <v>98</v>
      </c>
      <c r="F44" s="191" t="s">
        <v>233</v>
      </c>
      <c r="G44" s="214">
        <v>0</v>
      </c>
      <c r="H44" s="224">
        <v>0</v>
      </c>
      <c r="I44" s="82" t="s">
        <v>93</v>
      </c>
      <c r="J44" s="189" t="s">
        <v>171</v>
      </c>
      <c r="K44" s="189" t="s">
        <v>172</v>
      </c>
      <c r="L44" s="211" t="s">
        <v>26</v>
      </c>
      <c r="M44" s="233"/>
      <c r="O44" s="70">
        <v>382</v>
      </c>
      <c r="P44" s="71">
        <v>1000000</v>
      </c>
    </row>
    <row r="45" spans="1:16" x14ac:dyDescent="0.25">
      <c r="A45" s="169"/>
      <c r="B45" s="188"/>
      <c r="C45" s="190"/>
      <c r="D45" s="190"/>
      <c r="E45" s="192"/>
      <c r="F45" s="192"/>
      <c r="G45" s="214"/>
      <c r="H45" s="214"/>
      <c r="I45" s="79" t="s">
        <v>101</v>
      </c>
      <c r="J45" s="190"/>
      <c r="K45" s="190"/>
      <c r="L45" s="212"/>
      <c r="M45" s="234"/>
      <c r="O45" s="70">
        <v>531</v>
      </c>
      <c r="P45" s="71">
        <v>500000</v>
      </c>
    </row>
    <row r="46" spans="1:16" x14ac:dyDescent="0.25">
      <c r="A46" s="169"/>
      <c r="B46" s="188"/>
      <c r="C46" s="190"/>
      <c r="D46" s="190"/>
      <c r="E46" s="192"/>
      <c r="F46" s="192"/>
      <c r="G46" s="214"/>
      <c r="H46" s="214"/>
      <c r="I46" s="83"/>
      <c r="J46" s="190"/>
      <c r="K46" s="190"/>
      <c r="L46" s="212"/>
      <c r="M46" s="234"/>
      <c r="O46" s="70">
        <v>532</v>
      </c>
      <c r="P46" s="71">
        <v>500000</v>
      </c>
    </row>
    <row r="47" spans="1:16" x14ac:dyDescent="0.25">
      <c r="A47" s="169"/>
      <c r="B47" s="188"/>
      <c r="C47" s="190"/>
      <c r="D47" s="190"/>
      <c r="E47" s="192"/>
      <c r="F47" s="192"/>
      <c r="G47" s="214"/>
      <c r="H47" s="214"/>
      <c r="I47" s="83"/>
      <c r="J47" s="190"/>
      <c r="K47" s="190"/>
      <c r="L47" s="212"/>
      <c r="M47" s="234"/>
      <c r="O47" s="70"/>
      <c r="P47" s="71"/>
    </row>
    <row r="48" spans="1:16" x14ac:dyDescent="0.25">
      <c r="A48" s="169"/>
      <c r="B48" s="188"/>
      <c r="C48" s="190"/>
      <c r="D48" s="190"/>
      <c r="E48" s="192"/>
      <c r="F48" s="192"/>
      <c r="G48" s="214"/>
      <c r="H48" s="214"/>
      <c r="I48" s="83"/>
      <c r="J48" s="190"/>
      <c r="K48" s="190"/>
      <c r="L48" s="212"/>
      <c r="M48" s="234"/>
      <c r="O48" s="70"/>
      <c r="P48" s="71"/>
    </row>
    <row r="49" spans="1:16" x14ac:dyDescent="0.25">
      <c r="A49" s="169"/>
      <c r="B49" s="188"/>
      <c r="C49" s="190"/>
      <c r="D49" s="190"/>
      <c r="E49" s="192"/>
      <c r="F49" s="192"/>
      <c r="G49" s="214"/>
      <c r="H49" s="214"/>
      <c r="I49" s="83"/>
      <c r="J49" s="190"/>
      <c r="K49" s="190"/>
      <c r="L49" s="212"/>
      <c r="M49" s="234"/>
      <c r="O49" s="70"/>
      <c r="P49" s="71"/>
    </row>
    <row r="50" spans="1:16" x14ac:dyDescent="0.25">
      <c r="A50" s="169"/>
      <c r="B50" s="188"/>
      <c r="C50" s="190"/>
      <c r="D50" s="190"/>
      <c r="E50" s="192"/>
      <c r="F50" s="192"/>
      <c r="G50" s="214"/>
      <c r="H50" s="214"/>
      <c r="I50" s="83"/>
      <c r="J50" s="190"/>
      <c r="K50" s="190"/>
      <c r="L50" s="212"/>
      <c r="M50" s="234"/>
      <c r="O50" s="70"/>
      <c r="P50" s="71"/>
    </row>
    <row r="51" spans="1:16" ht="15.75" x14ac:dyDescent="0.25">
      <c r="A51" s="169"/>
      <c r="B51" s="188"/>
      <c r="C51" s="190"/>
      <c r="D51" s="190"/>
      <c r="E51" s="192"/>
      <c r="F51" s="192"/>
      <c r="G51" s="214"/>
      <c r="H51" s="214"/>
      <c r="I51" s="80" t="s">
        <v>95</v>
      </c>
      <c r="J51" s="190"/>
      <c r="K51" s="190"/>
      <c r="L51" s="212"/>
      <c r="M51" s="234"/>
      <c r="O51" s="70"/>
      <c r="P51" s="71"/>
    </row>
    <row r="52" spans="1:16" ht="17.25" customHeight="1" thickBot="1" x14ac:dyDescent="0.3">
      <c r="A52" s="170"/>
      <c r="B52" s="197"/>
      <c r="C52" s="199"/>
      <c r="D52" s="199"/>
      <c r="E52" s="201"/>
      <c r="F52" s="201"/>
      <c r="G52" s="215"/>
      <c r="H52" s="215"/>
      <c r="I52" s="81" t="s">
        <v>96</v>
      </c>
      <c r="J52" s="199"/>
      <c r="K52" s="199"/>
      <c r="L52" s="213"/>
      <c r="M52" s="235"/>
      <c r="O52" s="70"/>
      <c r="P52" s="71"/>
    </row>
    <row r="53" spans="1:16" ht="15.75" x14ac:dyDescent="0.25">
      <c r="A53" s="165" t="s">
        <v>103</v>
      </c>
      <c r="B53" s="231" t="s">
        <v>173</v>
      </c>
      <c r="C53" s="218" t="s">
        <v>232</v>
      </c>
      <c r="D53" s="198" t="s">
        <v>174</v>
      </c>
      <c r="E53" s="200" t="s">
        <v>98</v>
      </c>
      <c r="F53" s="200" t="s">
        <v>233</v>
      </c>
      <c r="G53" s="216">
        <v>0</v>
      </c>
      <c r="H53" s="222">
        <v>0</v>
      </c>
      <c r="I53" s="78" t="s">
        <v>93</v>
      </c>
      <c r="J53" s="198" t="s">
        <v>175</v>
      </c>
      <c r="K53" s="198" t="s">
        <v>176</v>
      </c>
      <c r="L53" s="206" t="s">
        <v>26</v>
      </c>
      <c r="M53" s="236">
        <f>SUM(P57:P66)</f>
        <v>2600000</v>
      </c>
      <c r="N53" s="63"/>
      <c r="O53" s="70"/>
      <c r="P53" s="71"/>
    </row>
    <row r="54" spans="1:16" ht="16.5" thickBot="1" x14ac:dyDescent="0.3">
      <c r="A54" s="166"/>
      <c r="B54" s="226"/>
      <c r="C54" s="219"/>
      <c r="D54" s="190"/>
      <c r="E54" s="192"/>
      <c r="F54" s="192"/>
      <c r="G54" s="214"/>
      <c r="H54" s="203"/>
      <c r="I54" s="85"/>
      <c r="J54" s="190"/>
      <c r="K54" s="190"/>
      <c r="L54" s="205"/>
      <c r="M54" s="237"/>
      <c r="O54" s="72"/>
      <c r="P54" s="73"/>
    </row>
    <row r="55" spans="1:16" ht="16.5" thickBot="1" x14ac:dyDescent="0.3">
      <c r="A55" s="166"/>
      <c r="B55" s="226"/>
      <c r="C55" s="219"/>
      <c r="D55" s="190"/>
      <c r="E55" s="192"/>
      <c r="F55" s="192"/>
      <c r="G55" s="214"/>
      <c r="H55" s="203"/>
      <c r="I55" s="85"/>
      <c r="J55" s="190"/>
      <c r="K55" s="190"/>
      <c r="L55" s="205"/>
      <c r="M55" s="237"/>
      <c r="O55" s="93" t="s">
        <v>205</v>
      </c>
      <c r="P55" s="92">
        <f>SUM(P21:P54)</f>
        <v>47900000</v>
      </c>
    </row>
    <row r="56" spans="1:16" ht="16.5" thickBot="1" x14ac:dyDescent="0.3">
      <c r="A56" s="166"/>
      <c r="B56" s="226"/>
      <c r="C56" s="219"/>
      <c r="D56" s="190"/>
      <c r="E56" s="192"/>
      <c r="F56" s="192"/>
      <c r="G56" s="214"/>
      <c r="H56" s="203"/>
      <c r="I56" s="85"/>
      <c r="J56" s="190"/>
      <c r="K56" s="190"/>
      <c r="L56" s="205"/>
      <c r="M56" s="237"/>
      <c r="O56" s="58"/>
      <c r="P56" s="59"/>
    </row>
    <row r="57" spans="1:16" ht="15.75" x14ac:dyDescent="0.25">
      <c r="A57" s="166"/>
      <c r="B57" s="226"/>
      <c r="C57" s="219"/>
      <c r="D57" s="190"/>
      <c r="E57" s="192"/>
      <c r="F57" s="192"/>
      <c r="G57" s="214"/>
      <c r="H57" s="203"/>
      <c r="I57" s="85"/>
      <c r="J57" s="190"/>
      <c r="K57" s="190"/>
      <c r="L57" s="205"/>
      <c r="M57" s="237"/>
      <c r="O57" s="89">
        <v>211</v>
      </c>
      <c r="P57" s="69">
        <v>200000</v>
      </c>
    </row>
    <row r="58" spans="1:16" ht="15.75" x14ac:dyDescent="0.25">
      <c r="A58" s="166"/>
      <c r="B58" s="226"/>
      <c r="C58" s="219"/>
      <c r="D58" s="190"/>
      <c r="E58" s="192"/>
      <c r="F58" s="192"/>
      <c r="G58" s="214"/>
      <c r="H58" s="203"/>
      <c r="I58" s="85"/>
      <c r="J58" s="190"/>
      <c r="K58" s="190"/>
      <c r="L58" s="205"/>
      <c r="M58" s="237"/>
      <c r="O58" s="88">
        <v>214</v>
      </c>
      <c r="P58" s="71">
        <v>100000</v>
      </c>
    </row>
    <row r="59" spans="1:16" ht="15.75" x14ac:dyDescent="0.25">
      <c r="A59" s="166"/>
      <c r="B59" s="226"/>
      <c r="C59" s="219"/>
      <c r="D59" s="190"/>
      <c r="E59" s="192"/>
      <c r="F59" s="192"/>
      <c r="G59" s="214"/>
      <c r="H59" s="203"/>
      <c r="I59" s="85"/>
      <c r="J59" s="190"/>
      <c r="K59" s="190"/>
      <c r="L59" s="205"/>
      <c r="M59" s="237"/>
      <c r="O59" s="88">
        <v>215</v>
      </c>
      <c r="P59" s="71">
        <v>200000</v>
      </c>
    </row>
    <row r="60" spans="1:16" ht="15.75" x14ac:dyDescent="0.25">
      <c r="A60" s="166"/>
      <c r="B60" s="226"/>
      <c r="C60" s="219"/>
      <c r="D60" s="190"/>
      <c r="E60" s="192"/>
      <c r="F60" s="192"/>
      <c r="G60" s="214"/>
      <c r="H60" s="203"/>
      <c r="I60" s="85"/>
      <c r="J60" s="190"/>
      <c r="K60" s="190"/>
      <c r="L60" s="205"/>
      <c r="M60" s="237"/>
      <c r="O60" s="88">
        <v>216</v>
      </c>
      <c r="P60" s="71">
        <v>300000</v>
      </c>
    </row>
    <row r="61" spans="1:16" x14ac:dyDescent="0.25">
      <c r="A61" s="166"/>
      <c r="B61" s="226"/>
      <c r="C61" s="219"/>
      <c r="D61" s="190"/>
      <c r="E61" s="192"/>
      <c r="F61" s="192"/>
      <c r="G61" s="214"/>
      <c r="H61" s="203"/>
      <c r="I61" s="79" t="s">
        <v>94</v>
      </c>
      <c r="J61" s="190"/>
      <c r="K61" s="190"/>
      <c r="L61" s="205"/>
      <c r="M61" s="238"/>
      <c r="O61" s="88">
        <v>294</v>
      </c>
      <c r="P61" s="71">
        <v>1000000</v>
      </c>
    </row>
    <row r="62" spans="1:16" ht="15.75" x14ac:dyDescent="0.25">
      <c r="A62" s="166"/>
      <c r="B62" s="226"/>
      <c r="C62" s="219"/>
      <c r="D62" s="190"/>
      <c r="E62" s="192"/>
      <c r="F62" s="192"/>
      <c r="G62" s="214"/>
      <c r="H62" s="203"/>
      <c r="I62" s="80" t="s">
        <v>95</v>
      </c>
      <c r="J62" s="190"/>
      <c r="K62" s="190"/>
      <c r="L62" s="205"/>
      <c r="M62" s="238"/>
      <c r="O62" s="88">
        <v>298</v>
      </c>
      <c r="P62" s="71">
        <v>400000</v>
      </c>
    </row>
    <row r="63" spans="1:16" ht="15.75" x14ac:dyDescent="0.25">
      <c r="A63" s="166"/>
      <c r="B63" s="226"/>
      <c r="C63" s="219"/>
      <c r="D63" s="190"/>
      <c r="E63" s="192"/>
      <c r="F63" s="192"/>
      <c r="G63" s="214"/>
      <c r="H63" s="203"/>
      <c r="I63" s="80"/>
      <c r="J63" s="190"/>
      <c r="K63" s="190"/>
      <c r="L63" s="205"/>
      <c r="M63" s="238"/>
      <c r="O63" s="88">
        <v>392</v>
      </c>
      <c r="P63" s="71">
        <v>200000</v>
      </c>
    </row>
    <row r="64" spans="1:16" ht="22.5" customHeight="1" thickBot="1" x14ac:dyDescent="0.3">
      <c r="A64" s="167"/>
      <c r="B64" s="232"/>
      <c r="C64" s="220"/>
      <c r="D64" s="209"/>
      <c r="E64" s="210"/>
      <c r="F64" s="210"/>
      <c r="G64" s="217"/>
      <c r="H64" s="223"/>
      <c r="I64" s="84" t="s">
        <v>96</v>
      </c>
      <c r="J64" s="209"/>
      <c r="K64" s="209"/>
      <c r="L64" s="221"/>
      <c r="M64" s="239"/>
      <c r="N64" s="64"/>
      <c r="O64" s="88">
        <v>511</v>
      </c>
      <c r="P64" s="71">
        <v>200000</v>
      </c>
    </row>
    <row r="65" spans="1:16" ht="15.75" x14ac:dyDescent="0.25">
      <c r="A65" s="168" t="s">
        <v>104</v>
      </c>
      <c r="B65" s="226" t="s">
        <v>177</v>
      </c>
      <c r="C65" s="190" t="s">
        <v>179</v>
      </c>
      <c r="D65" s="190" t="s">
        <v>180</v>
      </c>
      <c r="E65" s="192" t="s">
        <v>98</v>
      </c>
      <c r="F65" s="192" t="s">
        <v>164</v>
      </c>
      <c r="G65" s="214">
        <v>0</v>
      </c>
      <c r="H65" s="203">
        <v>0</v>
      </c>
      <c r="I65" s="85" t="s">
        <v>93</v>
      </c>
      <c r="J65" s="190" t="s">
        <v>181</v>
      </c>
      <c r="K65" s="190" t="s">
        <v>182</v>
      </c>
      <c r="L65" s="205" t="s">
        <v>26</v>
      </c>
      <c r="M65" s="234"/>
      <c r="O65" s="88"/>
      <c r="P65" s="71"/>
    </row>
    <row r="66" spans="1:16" x14ac:dyDescent="0.25">
      <c r="A66" s="169"/>
      <c r="B66" s="226"/>
      <c r="C66" s="190"/>
      <c r="D66" s="190"/>
      <c r="E66" s="192"/>
      <c r="F66" s="192"/>
      <c r="G66" s="214"/>
      <c r="H66" s="203"/>
      <c r="I66" s="79" t="s">
        <v>101</v>
      </c>
      <c r="J66" s="190"/>
      <c r="K66" s="190"/>
      <c r="L66" s="205"/>
      <c r="M66" s="234"/>
      <c r="O66" s="88"/>
      <c r="P66" s="71"/>
    </row>
    <row r="67" spans="1:16" ht="16.5" thickBot="1" x14ac:dyDescent="0.3">
      <c r="A67" s="169"/>
      <c r="B67" s="226"/>
      <c r="C67" s="190"/>
      <c r="D67" s="190"/>
      <c r="E67" s="192"/>
      <c r="F67" s="192"/>
      <c r="G67" s="214"/>
      <c r="H67" s="203"/>
      <c r="I67" s="80" t="s">
        <v>95</v>
      </c>
      <c r="J67" s="190"/>
      <c r="K67" s="190"/>
      <c r="L67" s="205"/>
      <c r="M67" s="234"/>
      <c r="O67" s="94" t="s">
        <v>205</v>
      </c>
      <c r="P67" s="95">
        <f>SUM(P57:P66)</f>
        <v>2600000</v>
      </c>
    </row>
    <row r="68" spans="1:16" ht="57" customHeight="1" thickBot="1" x14ac:dyDescent="0.3">
      <c r="A68" s="170"/>
      <c r="B68" s="227"/>
      <c r="C68" s="199"/>
      <c r="D68" s="199"/>
      <c r="E68" s="201"/>
      <c r="F68" s="201"/>
      <c r="G68" s="215"/>
      <c r="H68" s="230"/>
      <c r="I68" s="81" t="s">
        <v>96</v>
      </c>
      <c r="J68" s="199"/>
      <c r="K68" s="199"/>
      <c r="L68" s="207"/>
      <c r="M68" s="235"/>
      <c r="O68" s="58"/>
      <c r="P68" s="59"/>
    </row>
    <row r="69" spans="1:16" ht="15.75" x14ac:dyDescent="0.25">
      <c r="A69" s="168" t="s">
        <v>105</v>
      </c>
      <c r="B69" s="225" t="s">
        <v>178</v>
      </c>
      <c r="C69" s="228" t="s">
        <v>183</v>
      </c>
      <c r="D69" s="189" t="s">
        <v>184</v>
      </c>
      <c r="E69" s="191" t="s">
        <v>98</v>
      </c>
      <c r="F69" s="191" t="s">
        <v>164</v>
      </c>
      <c r="G69" s="224">
        <v>0</v>
      </c>
      <c r="H69" s="202">
        <v>0</v>
      </c>
      <c r="I69" s="82" t="s">
        <v>93</v>
      </c>
      <c r="J69" s="189" t="s">
        <v>185</v>
      </c>
      <c r="K69" s="190" t="s">
        <v>182</v>
      </c>
      <c r="L69" s="204" t="s">
        <v>26</v>
      </c>
      <c r="M69" s="233"/>
      <c r="O69" s="58"/>
      <c r="P69" s="59"/>
    </row>
    <row r="70" spans="1:16" x14ac:dyDescent="0.25">
      <c r="A70" s="169"/>
      <c r="B70" s="226"/>
      <c r="C70" s="219"/>
      <c r="D70" s="190"/>
      <c r="E70" s="192"/>
      <c r="F70" s="192"/>
      <c r="G70" s="214"/>
      <c r="H70" s="203"/>
      <c r="I70" s="79" t="s">
        <v>101</v>
      </c>
      <c r="J70" s="190"/>
      <c r="K70" s="190"/>
      <c r="L70" s="205"/>
      <c r="M70" s="234"/>
      <c r="O70" s="58"/>
      <c r="P70" s="59"/>
    </row>
    <row r="71" spans="1:16" ht="15.75" x14ac:dyDescent="0.25">
      <c r="A71" s="169"/>
      <c r="B71" s="226"/>
      <c r="C71" s="219"/>
      <c r="D71" s="190"/>
      <c r="E71" s="192"/>
      <c r="F71" s="192"/>
      <c r="G71" s="214"/>
      <c r="H71" s="203"/>
      <c r="I71" s="80" t="s">
        <v>95</v>
      </c>
      <c r="J71" s="190"/>
      <c r="K71" s="190"/>
      <c r="L71" s="205"/>
      <c r="M71" s="234"/>
      <c r="O71" s="58"/>
      <c r="P71" s="59"/>
    </row>
    <row r="72" spans="1:16" ht="34.9" customHeight="1" thickBot="1" x14ac:dyDescent="0.3">
      <c r="A72" s="170"/>
      <c r="B72" s="227"/>
      <c r="C72" s="229"/>
      <c r="D72" s="199"/>
      <c r="E72" s="201"/>
      <c r="F72" s="201"/>
      <c r="G72" s="215"/>
      <c r="H72" s="230"/>
      <c r="I72" s="81" t="s">
        <v>96</v>
      </c>
      <c r="J72" s="199"/>
      <c r="K72" s="199"/>
      <c r="L72" s="207"/>
      <c r="M72" s="235"/>
      <c r="O72" s="58"/>
      <c r="P72" s="59"/>
    </row>
    <row r="73" spans="1:16" ht="15.75" x14ac:dyDescent="0.25">
      <c r="A73" s="165" t="s">
        <v>106</v>
      </c>
      <c r="B73" s="231" t="s">
        <v>203</v>
      </c>
      <c r="C73" s="198" t="s">
        <v>210</v>
      </c>
      <c r="D73" s="198" t="s">
        <v>211</v>
      </c>
      <c r="E73" s="200" t="s">
        <v>98</v>
      </c>
      <c r="F73" s="200" t="s">
        <v>207</v>
      </c>
      <c r="G73" s="216">
        <v>0</v>
      </c>
      <c r="H73" s="216">
        <v>0</v>
      </c>
      <c r="I73" s="78" t="s">
        <v>93</v>
      </c>
      <c r="J73" s="198" t="s">
        <v>212</v>
      </c>
      <c r="K73" s="198" t="s">
        <v>213</v>
      </c>
      <c r="L73" s="206" t="s">
        <v>26</v>
      </c>
      <c r="M73" s="236">
        <f>SUM(P76:P111)</f>
        <v>20250000</v>
      </c>
      <c r="N73" s="65"/>
      <c r="O73" s="58"/>
      <c r="P73" s="59"/>
    </row>
    <row r="74" spans="1:16" x14ac:dyDescent="0.25">
      <c r="A74" s="166"/>
      <c r="B74" s="226"/>
      <c r="C74" s="190"/>
      <c r="D74" s="190"/>
      <c r="E74" s="192"/>
      <c r="F74" s="192"/>
      <c r="G74" s="214"/>
      <c r="H74" s="214"/>
      <c r="I74" s="79" t="s">
        <v>101</v>
      </c>
      <c r="J74" s="190"/>
      <c r="K74" s="190"/>
      <c r="L74" s="205"/>
      <c r="M74" s="238"/>
      <c r="N74" s="56"/>
      <c r="O74" s="58"/>
      <c r="P74" s="59"/>
    </row>
    <row r="75" spans="1:16" ht="16.5" thickBot="1" x14ac:dyDescent="0.3">
      <c r="A75" s="166"/>
      <c r="B75" s="226"/>
      <c r="C75" s="190"/>
      <c r="D75" s="190"/>
      <c r="E75" s="192"/>
      <c r="F75" s="192"/>
      <c r="G75" s="214"/>
      <c r="H75" s="214"/>
      <c r="I75" s="80" t="s">
        <v>95</v>
      </c>
      <c r="J75" s="190"/>
      <c r="K75" s="190"/>
      <c r="L75" s="205"/>
      <c r="M75" s="238"/>
      <c r="N75" s="56"/>
      <c r="O75" s="58"/>
      <c r="P75" s="59"/>
    </row>
    <row r="76" spans="1:16" ht="54" customHeight="1" thickBot="1" x14ac:dyDescent="0.3">
      <c r="A76" s="167"/>
      <c r="B76" s="232"/>
      <c r="C76" s="209"/>
      <c r="D76" s="209"/>
      <c r="E76" s="210"/>
      <c r="F76" s="210"/>
      <c r="G76" s="217"/>
      <c r="H76" s="217"/>
      <c r="I76" s="84" t="s">
        <v>96</v>
      </c>
      <c r="J76" s="209"/>
      <c r="K76" s="209"/>
      <c r="L76" s="221"/>
      <c r="M76" s="239"/>
      <c r="N76" s="66"/>
      <c r="O76" s="90">
        <v>211</v>
      </c>
      <c r="P76" s="96">
        <v>550000</v>
      </c>
    </row>
    <row r="77" spans="1:16" ht="15.75" x14ac:dyDescent="0.25">
      <c r="A77" s="168" t="s">
        <v>107</v>
      </c>
      <c r="B77" s="188" t="s">
        <v>202</v>
      </c>
      <c r="C77" s="190" t="s">
        <v>215</v>
      </c>
      <c r="D77" s="190" t="s">
        <v>214</v>
      </c>
      <c r="E77" s="192" t="s">
        <v>98</v>
      </c>
      <c r="F77" s="192" t="s">
        <v>207</v>
      </c>
      <c r="G77" s="203">
        <v>0</v>
      </c>
      <c r="H77" s="203">
        <v>0</v>
      </c>
      <c r="I77" s="85" t="s">
        <v>93</v>
      </c>
      <c r="J77" s="190" t="s">
        <v>216</v>
      </c>
      <c r="K77" s="190" t="s">
        <v>217</v>
      </c>
      <c r="L77" s="205" t="s">
        <v>26</v>
      </c>
      <c r="M77" s="234"/>
      <c r="O77" s="91">
        <v>214</v>
      </c>
      <c r="P77" s="97">
        <v>200000</v>
      </c>
    </row>
    <row r="78" spans="1:16" x14ac:dyDescent="0.25">
      <c r="A78" s="169"/>
      <c r="B78" s="188"/>
      <c r="C78" s="190"/>
      <c r="D78" s="190"/>
      <c r="E78" s="192"/>
      <c r="F78" s="192"/>
      <c r="G78" s="203"/>
      <c r="H78" s="203"/>
      <c r="I78" s="79" t="s">
        <v>101</v>
      </c>
      <c r="J78" s="190"/>
      <c r="K78" s="190"/>
      <c r="L78" s="205"/>
      <c r="M78" s="234"/>
      <c r="O78" s="91">
        <v>215</v>
      </c>
      <c r="P78" s="97">
        <v>800000</v>
      </c>
    </row>
    <row r="79" spans="1:16" x14ac:dyDescent="0.25">
      <c r="A79" s="169"/>
      <c r="B79" s="188"/>
      <c r="C79" s="190"/>
      <c r="D79" s="190"/>
      <c r="E79" s="192"/>
      <c r="F79" s="192"/>
      <c r="G79" s="203"/>
      <c r="H79" s="203"/>
      <c r="I79" s="83"/>
      <c r="J79" s="190"/>
      <c r="K79" s="190"/>
      <c r="L79" s="205"/>
      <c r="M79" s="234"/>
      <c r="O79" s="91">
        <v>217</v>
      </c>
      <c r="P79" s="97">
        <v>500000</v>
      </c>
    </row>
    <row r="80" spans="1:16" x14ac:dyDescent="0.25">
      <c r="A80" s="169"/>
      <c r="B80" s="188"/>
      <c r="C80" s="190"/>
      <c r="D80" s="190"/>
      <c r="E80" s="192"/>
      <c r="F80" s="192"/>
      <c r="G80" s="203"/>
      <c r="H80" s="203"/>
      <c r="I80" s="83"/>
      <c r="J80" s="190"/>
      <c r="K80" s="190"/>
      <c r="L80" s="205"/>
      <c r="M80" s="234"/>
      <c r="O80" s="91">
        <v>245</v>
      </c>
      <c r="P80" s="97">
        <v>400000</v>
      </c>
    </row>
    <row r="81" spans="1:16" x14ac:dyDescent="0.25">
      <c r="A81" s="169"/>
      <c r="B81" s="188"/>
      <c r="C81" s="190"/>
      <c r="D81" s="190"/>
      <c r="E81" s="192"/>
      <c r="F81" s="192"/>
      <c r="G81" s="203"/>
      <c r="H81" s="203"/>
      <c r="I81" s="83"/>
      <c r="J81" s="190"/>
      <c r="K81" s="190"/>
      <c r="L81" s="205"/>
      <c r="M81" s="234"/>
      <c r="O81" s="91">
        <v>246</v>
      </c>
      <c r="P81" s="97">
        <v>700000</v>
      </c>
    </row>
    <row r="82" spans="1:16" x14ac:dyDescent="0.25">
      <c r="A82" s="169"/>
      <c r="B82" s="188"/>
      <c r="C82" s="190"/>
      <c r="D82" s="190"/>
      <c r="E82" s="192"/>
      <c r="F82" s="192"/>
      <c r="G82" s="203"/>
      <c r="H82" s="203"/>
      <c r="I82" s="83"/>
      <c r="J82" s="190"/>
      <c r="K82" s="190"/>
      <c r="L82" s="205"/>
      <c r="M82" s="234"/>
      <c r="O82" s="91">
        <v>247</v>
      </c>
      <c r="P82" s="97">
        <v>1700000</v>
      </c>
    </row>
    <row r="83" spans="1:16" x14ac:dyDescent="0.25">
      <c r="A83" s="169"/>
      <c r="B83" s="188"/>
      <c r="C83" s="190"/>
      <c r="D83" s="190"/>
      <c r="E83" s="192"/>
      <c r="F83" s="192"/>
      <c r="G83" s="203"/>
      <c r="H83" s="203"/>
      <c r="I83" s="83"/>
      <c r="J83" s="190"/>
      <c r="K83" s="190"/>
      <c r="L83" s="205"/>
      <c r="M83" s="234"/>
      <c r="O83" s="91">
        <v>291</v>
      </c>
      <c r="P83" s="97">
        <v>500000</v>
      </c>
    </row>
    <row r="84" spans="1:16" x14ac:dyDescent="0.25">
      <c r="A84" s="169"/>
      <c r="B84" s="188"/>
      <c r="C84" s="190"/>
      <c r="D84" s="190"/>
      <c r="E84" s="192"/>
      <c r="F84" s="192"/>
      <c r="G84" s="203"/>
      <c r="H84" s="203"/>
      <c r="I84" s="83"/>
      <c r="J84" s="190"/>
      <c r="K84" s="190"/>
      <c r="L84" s="205"/>
      <c r="M84" s="234"/>
      <c r="O84" s="91">
        <v>292</v>
      </c>
      <c r="P84" s="97">
        <v>2000000</v>
      </c>
    </row>
    <row r="85" spans="1:16" x14ac:dyDescent="0.25">
      <c r="A85" s="169"/>
      <c r="B85" s="188"/>
      <c r="C85" s="190"/>
      <c r="D85" s="190"/>
      <c r="E85" s="192"/>
      <c r="F85" s="192"/>
      <c r="G85" s="203"/>
      <c r="H85" s="203"/>
      <c r="I85" s="83"/>
      <c r="J85" s="190"/>
      <c r="K85" s="190"/>
      <c r="L85" s="205"/>
      <c r="M85" s="234"/>
      <c r="O85" s="91">
        <v>293</v>
      </c>
      <c r="P85" s="97">
        <v>500000</v>
      </c>
    </row>
    <row r="86" spans="1:16" x14ac:dyDescent="0.25">
      <c r="A86" s="169"/>
      <c r="B86" s="188"/>
      <c r="C86" s="190"/>
      <c r="D86" s="190"/>
      <c r="E86" s="192"/>
      <c r="F86" s="192"/>
      <c r="G86" s="203"/>
      <c r="H86" s="203"/>
      <c r="I86" s="83"/>
      <c r="J86" s="190"/>
      <c r="K86" s="190"/>
      <c r="L86" s="205"/>
      <c r="M86" s="234"/>
      <c r="O86" s="91">
        <v>296</v>
      </c>
      <c r="P86" s="97">
        <v>2000000</v>
      </c>
    </row>
    <row r="87" spans="1:16" x14ac:dyDescent="0.25">
      <c r="A87" s="169"/>
      <c r="B87" s="188"/>
      <c r="C87" s="190"/>
      <c r="D87" s="190"/>
      <c r="E87" s="192"/>
      <c r="F87" s="192"/>
      <c r="G87" s="203"/>
      <c r="H87" s="203"/>
      <c r="I87" s="83"/>
      <c r="J87" s="190"/>
      <c r="K87" s="190"/>
      <c r="L87" s="205"/>
      <c r="M87" s="234"/>
      <c r="O87" s="91">
        <v>298</v>
      </c>
      <c r="P87" s="97">
        <v>600000</v>
      </c>
    </row>
    <row r="88" spans="1:16" x14ac:dyDescent="0.25">
      <c r="A88" s="169"/>
      <c r="B88" s="188"/>
      <c r="C88" s="190"/>
      <c r="D88" s="190"/>
      <c r="E88" s="192"/>
      <c r="F88" s="192"/>
      <c r="G88" s="203"/>
      <c r="H88" s="203"/>
      <c r="I88" s="83"/>
      <c r="J88" s="190"/>
      <c r="K88" s="190"/>
      <c r="L88" s="205"/>
      <c r="M88" s="234"/>
      <c r="O88" s="91">
        <v>299</v>
      </c>
      <c r="P88" s="97">
        <v>500000</v>
      </c>
    </row>
    <row r="89" spans="1:16" x14ac:dyDescent="0.25">
      <c r="A89" s="169"/>
      <c r="B89" s="188"/>
      <c r="C89" s="190"/>
      <c r="D89" s="190"/>
      <c r="E89" s="192"/>
      <c r="F89" s="192"/>
      <c r="G89" s="203"/>
      <c r="H89" s="203"/>
      <c r="I89" s="83"/>
      <c r="J89" s="190"/>
      <c r="K89" s="190"/>
      <c r="L89" s="205"/>
      <c r="M89" s="234"/>
      <c r="O89" s="91">
        <v>334</v>
      </c>
      <c r="P89" s="97">
        <v>2000000</v>
      </c>
    </row>
    <row r="90" spans="1:16" x14ac:dyDescent="0.25">
      <c r="A90" s="169"/>
      <c r="B90" s="188"/>
      <c r="C90" s="190"/>
      <c r="D90" s="190"/>
      <c r="E90" s="192"/>
      <c r="F90" s="192"/>
      <c r="G90" s="203"/>
      <c r="H90" s="203"/>
      <c r="I90" s="83"/>
      <c r="J90" s="190"/>
      <c r="K90" s="190"/>
      <c r="L90" s="205"/>
      <c r="M90" s="234"/>
      <c r="O90" s="91">
        <v>355</v>
      </c>
      <c r="P90" s="97">
        <v>1500000</v>
      </c>
    </row>
    <row r="91" spans="1:16" x14ac:dyDescent="0.25">
      <c r="A91" s="169"/>
      <c r="B91" s="188"/>
      <c r="C91" s="190"/>
      <c r="D91" s="190"/>
      <c r="E91" s="192"/>
      <c r="F91" s="192"/>
      <c r="G91" s="203"/>
      <c r="H91" s="203"/>
      <c r="I91" s="83"/>
      <c r="J91" s="190"/>
      <c r="K91" s="190"/>
      <c r="L91" s="205"/>
      <c r="M91" s="234"/>
      <c r="O91" s="91">
        <v>396</v>
      </c>
      <c r="P91" s="97">
        <v>800000</v>
      </c>
    </row>
    <row r="92" spans="1:16" x14ac:dyDescent="0.25">
      <c r="A92" s="169"/>
      <c r="B92" s="188"/>
      <c r="C92" s="190"/>
      <c r="D92" s="190"/>
      <c r="E92" s="192"/>
      <c r="F92" s="192"/>
      <c r="G92" s="203"/>
      <c r="H92" s="203"/>
      <c r="I92" s="83"/>
      <c r="J92" s="190"/>
      <c r="K92" s="190"/>
      <c r="L92" s="205"/>
      <c r="M92" s="234"/>
      <c r="O92" s="91">
        <v>511</v>
      </c>
      <c r="P92" s="97">
        <v>600000</v>
      </c>
    </row>
    <row r="93" spans="1:16" x14ac:dyDescent="0.25">
      <c r="A93" s="169"/>
      <c r="B93" s="188"/>
      <c r="C93" s="190"/>
      <c r="D93" s="190"/>
      <c r="E93" s="192"/>
      <c r="F93" s="192"/>
      <c r="G93" s="203"/>
      <c r="H93" s="203"/>
      <c r="I93" s="83"/>
      <c r="J93" s="190"/>
      <c r="K93" s="190"/>
      <c r="L93" s="205"/>
      <c r="M93" s="234"/>
      <c r="O93" s="91">
        <v>512</v>
      </c>
      <c r="P93" s="97">
        <v>800000</v>
      </c>
    </row>
    <row r="94" spans="1:16" x14ac:dyDescent="0.25">
      <c r="A94" s="169"/>
      <c r="B94" s="188"/>
      <c r="C94" s="190"/>
      <c r="D94" s="190"/>
      <c r="E94" s="192"/>
      <c r="F94" s="192"/>
      <c r="G94" s="203"/>
      <c r="H94" s="203"/>
      <c r="I94" s="83"/>
      <c r="J94" s="190"/>
      <c r="K94" s="190"/>
      <c r="L94" s="205"/>
      <c r="M94" s="234"/>
      <c r="O94" s="91">
        <v>515</v>
      </c>
      <c r="P94" s="97">
        <v>1700000</v>
      </c>
    </row>
    <row r="95" spans="1:16" ht="15.75" x14ac:dyDescent="0.25">
      <c r="A95" s="169"/>
      <c r="B95" s="188"/>
      <c r="C95" s="190"/>
      <c r="D95" s="190"/>
      <c r="E95" s="192"/>
      <c r="F95" s="192"/>
      <c r="G95" s="203"/>
      <c r="H95" s="203"/>
      <c r="I95" s="80" t="s">
        <v>95</v>
      </c>
      <c r="J95" s="190"/>
      <c r="K95" s="190"/>
      <c r="L95" s="205"/>
      <c r="M95" s="234"/>
      <c r="O95" s="91">
        <v>519</v>
      </c>
      <c r="P95" s="97">
        <v>1500000</v>
      </c>
    </row>
    <row r="96" spans="1:16" ht="15.75" x14ac:dyDescent="0.25">
      <c r="A96" s="169"/>
      <c r="B96" s="188"/>
      <c r="C96" s="190"/>
      <c r="D96" s="190"/>
      <c r="E96" s="192"/>
      <c r="F96" s="192"/>
      <c r="G96" s="203"/>
      <c r="H96" s="203"/>
      <c r="I96" s="80"/>
      <c r="J96" s="190"/>
      <c r="K96" s="190"/>
      <c r="L96" s="205"/>
      <c r="M96" s="234"/>
      <c r="O96" s="91">
        <v>521</v>
      </c>
      <c r="P96" s="97">
        <v>400000</v>
      </c>
    </row>
    <row r="97" spans="1:16" ht="15.75" x14ac:dyDescent="0.25">
      <c r="A97" s="169"/>
      <c r="B97" s="188"/>
      <c r="C97" s="190"/>
      <c r="D97" s="190"/>
      <c r="E97" s="192"/>
      <c r="F97" s="192"/>
      <c r="G97" s="203"/>
      <c r="H97" s="203"/>
      <c r="I97" s="80"/>
      <c r="J97" s="190"/>
      <c r="K97" s="190"/>
      <c r="L97" s="205"/>
      <c r="M97" s="234"/>
      <c r="O97" s="91"/>
      <c r="P97" s="97"/>
    </row>
    <row r="98" spans="1:16" ht="15.75" x14ac:dyDescent="0.25">
      <c r="A98" s="169"/>
      <c r="B98" s="188"/>
      <c r="C98" s="190"/>
      <c r="D98" s="190"/>
      <c r="E98" s="192"/>
      <c r="F98" s="192"/>
      <c r="G98" s="203"/>
      <c r="H98" s="203"/>
      <c r="I98" s="80"/>
      <c r="J98" s="190"/>
      <c r="K98" s="190"/>
      <c r="L98" s="205"/>
      <c r="M98" s="234"/>
      <c r="O98" s="91"/>
      <c r="P98" s="97"/>
    </row>
    <row r="99" spans="1:16" ht="15.75" x14ac:dyDescent="0.25">
      <c r="A99" s="169"/>
      <c r="B99" s="188"/>
      <c r="C99" s="190"/>
      <c r="D99" s="190"/>
      <c r="E99" s="192"/>
      <c r="F99" s="192"/>
      <c r="G99" s="203"/>
      <c r="H99" s="203"/>
      <c r="I99" s="80"/>
      <c r="J99" s="190"/>
      <c r="K99" s="190"/>
      <c r="L99" s="205"/>
      <c r="M99" s="234"/>
      <c r="O99" s="91"/>
      <c r="P99" s="97"/>
    </row>
    <row r="100" spans="1:16" ht="15.75" x14ac:dyDescent="0.25">
      <c r="A100" s="169"/>
      <c r="B100" s="188"/>
      <c r="C100" s="190"/>
      <c r="D100" s="190"/>
      <c r="E100" s="192"/>
      <c r="F100" s="192"/>
      <c r="G100" s="203"/>
      <c r="H100" s="203"/>
      <c r="I100" s="80"/>
      <c r="J100" s="190"/>
      <c r="K100" s="190"/>
      <c r="L100" s="205"/>
      <c r="M100" s="234"/>
      <c r="O100" s="91"/>
      <c r="P100" s="97"/>
    </row>
    <row r="101" spans="1:16" ht="15.75" x14ac:dyDescent="0.25">
      <c r="A101" s="169"/>
      <c r="B101" s="188"/>
      <c r="C101" s="190"/>
      <c r="D101" s="190"/>
      <c r="E101" s="192"/>
      <c r="F101" s="192"/>
      <c r="G101" s="203"/>
      <c r="H101" s="203"/>
      <c r="I101" s="80"/>
      <c r="J101" s="190"/>
      <c r="K101" s="190"/>
      <c r="L101" s="205"/>
      <c r="M101" s="234"/>
      <c r="O101" s="91"/>
      <c r="P101" s="97"/>
    </row>
    <row r="102" spans="1:16" ht="15.75" x14ac:dyDescent="0.25">
      <c r="A102" s="169"/>
      <c r="B102" s="188"/>
      <c r="C102" s="190"/>
      <c r="D102" s="190"/>
      <c r="E102" s="192"/>
      <c r="F102" s="192"/>
      <c r="G102" s="203"/>
      <c r="H102" s="203"/>
      <c r="I102" s="80"/>
      <c r="J102" s="190"/>
      <c r="K102" s="190"/>
      <c r="L102" s="205"/>
      <c r="M102" s="234"/>
      <c r="O102" s="91"/>
      <c r="P102" s="97"/>
    </row>
    <row r="103" spans="1:16" ht="15.75" x14ac:dyDescent="0.25">
      <c r="A103" s="169"/>
      <c r="B103" s="188"/>
      <c r="C103" s="190"/>
      <c r="D103" s="190"/>
      <c r="E103" s="192"/>
      <c r="F103" s="192"/>
      <c r="G103" s="203"/>
      <c r="H103" s="203"/>
      <c r="I103" s="80"/>
      <c r="J103" s="190"/>
      <c r="K103" s="190"/>
      <c r="L103" s="205"/>
      <c r="M103" s="234"/>
      <c r="O103" s="91"/>
      <c r="P103" s="97"/>
    </row>
    <row r="104" spans="1:16" ht="15.75" x14ac:dyDescent="0.25">
      <c r="A104" s="169"/>
      <c r="B104" s="188"/>
      <c r="C104" s="190"/>
      <c r="D104" s="190"/>
      <c r="E104" s="192"/>
      <c r="F104" s="192"/>
      <c r="G104" s="203"/>
      <c r="H104" s="203"/>
      <c r="I104" s="80"/>
      <c r="J104" s="190"/>
      <c r="K104" s="190"/>
      <c r="L104" s="205"/>
      <c r="M104" s="234"/>
      <c r="O104" s="91"/>
      <c r="P104" s="97"/>
    </row>
    <row r="105" spans="1:16" ht="15.75" x14ac:dyDescent="0.25">
      <c r="A105" s="169"/>
      <c r="B105" s="188"/>
      <c r="C105" s="190"/>
      <c r="D105" s="190"/>
      <c r="E105" s="192"/>
      <c r="F105" s="192"/>
      <c r="G105" s="203"/>
      <c r="H105" s="203"/>
      <c r="I105" s="80"/>
      <c r="J105" s="190"/>
      <c r="K105" s="190"/>
      <c r="L105" s="205"/>
      <c r="M105" s="234"/>
      <c r="O105" s="91"/>
      <c r="P105" s="97"/>
    </row>
    <row r="106" spans="1:16" ht="23.25" customHeight="1" thickBot="1" x14ac:dyDescent="0.3">
      <c r="A106" s="170"/>
      <c r="B106" s="197"/>
      <c r="C106" s="199"/>
      <c r="D106" s="199"/>
      <c r="E106" s="201"/>
      <c r="F106" s="201"/>
      <c r="G106" s="230"/>
      <c r="H106" s="230"/>
      <c r="I106" s="81" t="s">
        <v>96</v>
      </c>
      <c r="J106" s="199"/>
      <c r="K106" s="199"/>
      <c r="L106" s="207"/>
      <c r="M106" s="235"/>
      <c r="O106" s="91"/>
      <c r="P106" s="97"/>
    </row>
    <row r="107" spans="1:16" ht="15.75" x14ac:dyDescent="0.25">
      <c r="A107" s="168" t="s">
        <v>108</v>
      </c>
      <c r="B107" s="187" t="s">
        <v>206</v>
      </c>
      <c r="C107" s="189" t="s">
        <v>218</v>
      </c>
      <c r="D107" s="189" t="s">
        <v>219</v>
      </c>
      <c r="E107" s="191" t="s">
        <v>98</v>
      </c>
      <c r="F107" s="191" t="s">
        <v>92</v>
      </c>
      <c r="G107" s="202">
        <v>0</v>
      </c>
      <c r="H107" s="202">
        <v>0</v>
      </c>
      <c r="I107" s="82" t="s">
        <v>93</v>
      </c>
      <c r="J107" s="189" t="s">
        <v>220</v>
      </c>
      <c r="K107" s="189" t="s">
        <v>221</v>
      </c>
      <c r="L107" s="204" t="s">
        <v>26</v>
      </c>
      <c r="M107" s="233"/>
      <c r="O107" s="91"/>
      <c r="P107" s="97"/>
    </row>
    <row r="108" spans="1:16" x14ac:dyDescent="0.25">
      <c r="A108" s="169"/>
      <c r="B108" s="188"/>
      <c r="C108" s="190"/>
      <c r="D108" s="190"/>
      <c r="E108" s="192"/>
      <c r="F108" s="192"/>
      <c r="G108" s="203"/>
      <c r="H108" s="203"/>
      <c r="I108" s="79" t="s">
        <v>101</v>
      </c>
      <c r="J108" s="190"/>
      <c r="K108" s="190"/>
      <c r="L108" s="205"/>
      <c r="M108" s="234"/>
      <c r="O108" s="91"/>
      <c r="P108" s="97"/>
    </row>
    <row r="109" spans="1:16" ht="15.75" x14ac:dyDescent="0.25">
      <c r="A109" s="169"/>
      <c r="B109" s="188"/>
      <c r="C109" s="190"/>
      <c r="D109" s="190"/>
      <c r="E109" s="192"/>
      <c r="F109" s="192"/>
      <c r="G109" s="203"/>
      <c r="H109" s="203"/>
      <c r="I109" s="80" t="s">
        <v>95</v>
      </c>
      <c r="J109" s="190"/>
      <c r="K109" s="190"/>
      <c r="L109" s="205"/>
      <c r="M109" s="234"/>
      <c r="O109" s="91"/>
      <c r="P109" s="97"/>
    </row>
    <row r="110" spans="1:16" ht="51.75" customHeight="1" thickBot="1" x14ac:dyDescent="0.3">
      <c r="A110" s="170"/>
      <c r="B110" s="197"/>
      <c r="C110" s="199"/>
      <c r="D110" s="199"/>
      <c r="E110" s="201"/>
      <c r="F110" s="201"/>
      <c r="G110" s="230"/>
      <c r="H110" s="230"/>
      <c r="I110" s="81" t="s">
        <v>96</v>
      </c>
      <c r="J110" s="199"/>
      <c r="K110" s="199"/>
      <c r="L110" s="207"/>
      <c r="M110" s="235"/>
      <c r="O110" s="98"/>
      <c r="P110" s="99"/>
    </row>
    <row r="111" spans="1:16" ht="15.75" x14ac:dyDescent="0.25">
      <c r="A111" s="168" t="s">
        <v>109</v>
      </c>
      <c r="B111" s="187" t="s">
        <v>208</v>
      </c>
      <c r="C111" s="189" t="s">
        <v>222</v>
      </c>
      <c r="D111" s="189" t="s">
        <v>223</v>
      </c>
      <c r="E111" s="191" t="s">
        <v>98</v>
      </c>
      <c r="F111" s="191" t="s">
        <v>207</v>
      </c>
      <c r="G111" s="224">
        <v>0</v>
      </c>
      <c r="H111" s="224">
        <v>0</v>
      </c>
      <c r="I111" s="82" t="s">
        <v>93</v>
      </c>
      <c r="J111" s="189" t="s">
        <v>224</v>
      </c>
      <c r="K111" s="189" t="s">
        <v>225</v>
      </c>
      <c r="L111" s="204" t="s">
        <v>26</v>
      </c>
      <c r="M111" s="233"/>
      <c r="O111" s="98"/>
      <c r="P111" s="99"/>
    </row>
    <row r="112" spans="1:16" ht="15.75" thickBot="1" x14ac:dyDescent="0.3">
      <c r="A112" s="169"/>
      <c r="B112" s="188"/>
      <c r="C112" s="190"/>
      <c r="D112" s="190"/>
      <c r="E112" s="192"/>
      <c r="F112" s="192"/>
      <c r="G112" s="214"/>
      <c r="H112" s="214"/>
      <c r="I112" s="79" t="s">
        <v>94</v>
      </c>
      <c r="J112" s="190"/>
      <c r="K112" s="190"/>
      <c r="L112" s="205"/>
      <c r="M112" s="234"/>
      <c r="O112" s="100" t="s">
        <v>205</v>
      </c>
      <c r="P112" s="101">
        <f>SUM(P76:P110)</f>
        <v>20250000</v>
      </c>
    </row>
    <row r="113" spans="1:16" ht="15.75" x14ac:dyDescent="0.25">
      <c r="A113" s="169"/>
      <c r="B113" s="188"/>
      <c r="C113" s="190"/>
      <c r="D113" s="190"/>
      <c r="E113" s="192"/>
      <c r="F113" s="192"/>
      <c r="G113" s="214"/>
      <c r="H113" s="214"/>
      <c r="I113" s="80" t="s">
        <v>95</v>
      </c>
      <c r="J113" s="190"/>
      <c r="K113" s="190"/>
      <c r="L113" s="205"/>
      <c r="M113" s="234"/>
      <c r="O113" s="67"/>
      <c r="P113" s="60"/>
    </row>
    <row r="114" spans="1:16" ht="15.75" x14ac:dyDescent="0.25">
      <c r="A114" s="169"/>
      <c r="B114" s="188"/>
      <c r="C114" s="190"/>
      <c r="D114" s="190"/>
      <c r="E114" s="192"/>
      <c r="F114" s="192"/>
      <c r="G114" s="214"/>
      <c r="H114" s="214"/>
      <c r="I114" s="80"/>
      <c r="J114" s="190"/>
      <c r="K114" s="190"/>
      <c r="L114" s="205"/>
      <c r="M114" s="234"/>
      <c r="O114" s="67"/>
      <c r="P114" s="60"/>
    </row>
    <row r="115" spans="1:16" ht="25.9" customHeight="1" x14ac:dyDescent="0.25">
      <c r="A115" s="169"/>
      <c r="B115" s="188"/>
      <c r="C115" s="190"/>
      <c r="D115" s="190"/>
      <c r="E115" s="192"/>
      <c r="F115" s="192"/>
      <c r="G115" s="214"/>
      <c r="H115" s="214"/>
      <c r="I115" s="83" t="s">
        <v>96</v>
      </c>
      <c r="J115" s="190"/>
      <c r="K115" s="190"/>
      <c r="L115" s="205"/>
      <c r="M115" s="234"/>
      <c r="O115" s="67"/>
      <c r="P115" s="60"/>
    </row>
    <row r="116" spans="1:16" ht="15.75" x14ac:dyDescent="0.25">
      <c r="A116" s="319" t="s">
        <v>204</v>
      </c>
      <c r="B116" s="320" t="s">
        <v>226</v>
      </c>
      <c r="C116" s="321" t="s">
        <v>227</v>
      </c>
      <c r="D116" s="321" t="s">
        <v>228</v>
      </c>
      <c r="E116" s="322" t="s">
        <v>98</v>
      </c>
      <c r="F116" s="322" t="s">
        <v>92</v>
      </c>
      <c r="G116" s="323">
        <v>0</v>
      </c>
      <c r="H116" s="324">
        <v>0</v>
      </c>
      <c r="I116" s="325" t="s">
        <v>93</v>
      </c>
      <c r="J116" s="321" t="s">
        <v>229</v>
      </c>
      <c r="K116" s="321" t="s">
        <v>230</v>
      </c>
      <c r="L116" s="321" t="s">
        <v>26</v>
      </c>
      <c r="M116" s="326"/>
      <c r="O116" s="67"/>
      <c r="P116" s="60"/>
    </row>
    <row r="117" spans="1:16" x14ac:dyDescent="0.25">
      <c r="A117" s="319"/>
      <c r="B117" s="320"/>
      <c r="C117" s="321"/>
      <c r="D117" s="321"/>
      <c r="E117" s="322"/>
      <c r="F117" s="322"/>
      <c r="G117" s="323"/>
      <c r="H117" s="324"/>
      <c r="I117" s="327" t="s">
        <v>94</v>
      </c>
      <c r="J117" s="321"/>
      <c r="K117" s="321"/>
      <c r="L117" s="321"/>
      <c r="M117" s="326"/>
      <c r="O117" s="67"/>
      <c r="P117" s="60"/>
    </row>
    <row r="118" spans="1:16" ht="15.75" x14ac:dyDescent="0.25">
      <c r="A118" s="319"/>
      <c r="B118" s="320"/>
      <c r="C118" s="321"/>
      <c r="D118" s="321"/>
      <c r="E118" s="322"/>
      <c r="F118" s="322"/>
      <c r="G118" s="323"/>
      <c r="H118" s="324"/>
      <c r="I118" s="325" t="s">
        <v>95</v>
      </c>
      <c r="J118" s="321"/>
      <c r="K118" s="321"/>
      <c r="L118" s="321"/>
      <c r="M118" s="326"/>
      <c r="O118" s="67"/>
      <c r="P118" s="60"/>
    </row>
    <row r="119" spans="1:16" ht="31.9" customHeight="1" x14ac:dyDescent="0.25">
      <c r="A119" s="319"/>
      <c r="B119" s="320"/>
      <c r="C119" s="321"/>
      <c r="D119" s="321"/>
      <c r="E119" s="322"/>
      <c r="F119" s="322"/>
      <c r="G119" s="323"/>
      <c r="H119" s="324"/>
      <c r="I119" s="327" t="s">
        <v>96</v>
      </c>
      <c r="J119" s="321"/>
      <c r="K119" s="321"/>
      <c r="L119" s="321"/>
      <c r="M119" s="326"/>
      <c r="O119" s="67"/>
      <c r="P119" s="60"/>
    </row>
    <row r="120" spans="1:16" ht="17.25" thickBot="1" x14ac:dyDescent="0.3">
      <c r="A120" s="337"/>
      <c r="B120" s="329"/>
      <c r="C120" s="330"/>
      <c r="D120" s="330"/>
      <c r="E120" s="331"/>
      <c r="F120" s="331"/>
      <c r="G120" s="331"/>
      <c r="H120" s="332"/>
      <c r="I120" s="333" t="s">
        <v>95</v>
      </c>
      <c r="J120" s="330"/>
      <c r="K120" s="330"/>
      <c r="L120" s="334"/>
      <c r="M120" s="335"/>
      <c r="N120" s="336"/>
      <c r="O120" s="328" t="s">
        <v>117</v>
      </c>
      <c r="P120" s="55">
        <f>SUM(P21:P119)</f>
        <v>141500000</v>
      </c>
    </row>
    <row r="122" spans="1:16" ht="14.25" customHeight="1" x14ac:dyDescent="0.25"/>
    <row r="124" spans="1:16" ht="46.15" customHeight="1" x14ac:dyDescent="0.25"/>
  </sheetData>
  <mergeCells count="168">
    <mergeCell ref="O9:P10"/>
    <mergeCell ref="A3:M5"/>
    <mergeCell ref="A7:M7"/>
    <mergeCell ref="M10:M11"/>
    <mergeCell ref="M12:M15"/>
    <mergeCell ref="M16:M19"/>
    <mergeCell ref="M20:M23"/>
    <mergeCell ref="M24:M43"/>
    <mergeCell ref="M73:M76"/>
    <mergeCell ref="M77:M106"/>
    <mergeCell ref="M107:M110"/>
    <mergeCell ref="M111:M115"/>
    <mergeCell ref="M116:M119"/>
    <mergeCell ref="M44:M52"/>
    <mergeCell ref="M53:M64"/>
    <mergeCell ref="M65:M68"/>
    <mergeCell ref="M69:M72"/>
    <mergeCell ref="F116:F119"/>
    <mergeCell ref="G116:G119"/>
    <mergeCell ref="H116:H119"/>
    <mergeCell ref="J116:J119"/>
    <mergeCell ref="K116:K119"/>
    <mergeCell ref="L116:L119"/>
    <mergeCell ref="G111:G115"/>
    <mergeCell ref="H111:H115"/>
    <mergeCell ref="J111:J115"/>
    <mergeCell ref="K111:K115"/>
    <mergeCell ref="L111:L115"/>
    <mergeCell ref="F111:F115"/>
    <mergeCell ref="B116:B119"/>
    <mergeCell ref="C116:C119"/>
    <mergeCell ref="D116:D119"/>
    <mergeCell ref="E116:E119"/>
    <mergeCell ref="A111:A115"/>
    <mergeCell ref="B111:B115"/>
    <mergeCell ref="C111:C115"/>
    <mergeCell ref="D111:D115"/>
    <mergeCell ref="E111:E115"/>
    <mergeCell ref="A116:A119"/>
    <mergeCell ref="K73:K76"/>
    <mergeCell ref="L73:L76"/>
    <mergeCell ref="A107:A110"/>
    <mergeCell ref="B107:B110"/>
    <mergeCell ref="C107:C110"/>
    <mergeCell ref="D107:D110"/>
    <mergeCell ref="E107:E110"/>
    <mergeCell ref="A77:A106"/>
    <mergeCell ref="B77:B106"/>
    <mergeCell ref="C77:C106"/>
    <mergeCell ref="D77:D106"/>
    <mergeCell ref="E77:E106"/>
    <mergeCell ref="F107:F110"/>
    <mergeCell ref="G107:G110"/>
    <mergeCell ref="H107:H110"/>
    <mergeCell ref="J107:J110"/>
    <mergeCell ref="K107:K110"/>
    <mergeCell ref="L107:L110"/>
    <mergeCell ref="G77:G106"/>
    <mergeCell ref="H77:H106"/>
    <mergeCell ref="J77:J106"/>
    <mergeCell ref="K77:K106"/>
    <mergeCell ref="L77:L106"/>
    <mergeCell ref="F77:F106"/>
    <mergeCell ref="A73:A76"/>
    <mergeCell ref="B73:B76"/>
    <mergeCell ref="C73:C76"/>
    <mergeCell ref="D73:D76"/>
    <mergeCell ref="E73:E76"/>
    <mergeCell ref="F73:F76"/>
    <mergeCell ref="G73:G76"/>
    <mergeCell ref="H73:H76"/>
    <mergeCell ref="J73:J76"/>
    <mergeCell ref="L53:L64"/>
    <mergeCell ref="A69:A72"/>
    <mergeCell ref="B69:B72"/>
    <mergeCell ref="C69:C72"/>
    <mergeCell ref="D69:D72"/>
    <mergeCell ref="E69:E72"/>
    <mergeCell ref="A65:A68"/>
    <mergeCell ref="B65:B68"/>
    <mergeCell ref="C65:C68"/>
    <mergeCell ref="D65:D68"/>
    <mergeCell ref="E65:E68"/>
    <mergeCell ref="F69:F72"/>
    <mergeCell ref="G69:G72"/>
    <mergeCell ref="H69:H72"/>
    <mergeCell ref="J69:J72"/>
    <mergeCell ref="K69:K72"/>
    <mergeCell ref="L69:L72"/>
    <mergeCell ref="G65:G68"/>
    <mergeCell ref="H65:H68"/>
    <mergeCell ref="J65:J68"/>
    <mergeCell ref="K65:K68"/>
    <mergeCell ref="L65:L68"/>
    <mergeCell ref="F65:F68"/>
    <mergeCell ref="B53:B64"/>
    <mergeCell ref="C53:C64"/>
    <mergeCell ref="D53:D64"/>
    <mergeCell ref="E53:E64"/>
    <mergeCell ref="F53:F64"/>
    <mergeCell ref="G53:G64"/>
    <mergeCell ref="H53:H64"/>
    <mergeCell ref="J53:J64"/>
    <mergeCell ref="K53:K64"/>
    <mergeCell ref="B44:B52"/>
    <mergeCell ref="C44:C52"/>
    <mergeCell ref="D44:D52"/>
    <mergeCell ref="E44:E52"/>
    <mergeCell ref="G44:G52"/>
    <mergeCell ref="H44:H52"/>
    <mergeCell ref="J44:J52"/>
    <mergeCell ref="K44:K52"/>
    <mergeCell ref="L44:L52"/>
    <mergeCell ref="F44:F52"/>
    <mergeCell ref="G24:G43"/>
    <mergeCell ref="H24:H43"/>
    <mergeCell ref="J24:J43"/>
    <mergeCell ref="K24:K43"/>
    <mergeCell ref="L24:L43"/>
    <mergeCell ref="G20:G23"/>
    <mergeCell ref="H20:H23"/>
    <mergeCell ref="J20:J23"/>
    <mergeCell ref="K20:K23"/>
    <mergeCell ref="L20:L23"/>
    <mergeCell ref="B24:B43"/>
    <mergeCell ref="C24:C43"/>
    <mergeCell ref="D24:D43"/>
    <mergeCell ref="E24:E43"/>
    <mergeCell ref="B20:B23"/>
    <mergeCell ref="C20:C23"/>
    <mergeCell ref="D20:D23"/>
    <mergeCell ref="E20:E23"/>
    <mergeCell ref="F24:F43"/>
    <mergeCell ref="F20:F23"/>
    <mergeCell ref="E12:E15"/>
    <mergeCell ref="F16:F19"/>
    <mergeCell ref="G16:G19"/>
    <mergeCell ref="H16:H19"/>
    <mergeCell ref="J16:J19"/>
    <mergeCell ref="K16:K19"/>
    <mergeCell ref="L16:L19"/>
    <mergeCell ref="G12:G15"/>
    <mergeCell ref="H12:H15"/>
    <mergeCell ref="J12:J15"/>
    <mergeCell ref="K12:K15"/>
    <mergeCell ref="L12:L15"/>
    <mergeCell ref="F12:F15"/>
    <mergeCell ref="A53:A64"/>
    <mergeCell ref="A44:A52"/>
    <mergeCell ref="A24:A43"/>
    <mergeCell ref="A20:A23"/>
    <mergeCell ref="A6:L6"/>
    <mergeCell ref="D8:E8"/>
    <mergeCell ref="J8:K8"/>
    <mergeCell ref="B10:B11"/>
    <mergeCell ref="C10:I10"/>
    <mergeCell ref="J10:J11"/>
    <mergeCell ref="K10:K11"/>
    <mergeCell ref="L10:L11"/>
    <mergeCell ref="A16:A19"/>
    <mergeCell ref="B16:B19"/>
    <mergeCell ref="C16:C19"/>
    <mergeCell ref="D16:D19"/>
    <mergeCell ref="E16:E19"/>
    <mergeCell ref="A12:A15"/>
    <mergeCell ref="B12:B15"/>
    <mergeCell ref="C12:C15"/>
    <mergeCell ref="D12:D15"/>
  </mergeCells>
  <pageMargins left="0.7" right="0.7" top="0.75" bottom="0.75" header="0.3" footer="0.3"/>
  <pageSetup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2:Q40"/>
  <sheetViews>
    <sheetView topLeftCell="F1" zoomScale="77" zoomScaleNormal="98" workbookViewId="0">
      <selection activeCell="K43" sqref="K43"/>
    </sheetView>
  </sheetViews>
  <sheetFormatPr baseColWidth="10" defaultRowHeight="15" x14ac:dyDescent="0.25"/>
  <cols>
    <col min="1" max="1" width="5.42578125" customWidth="1"/>
    <col min="2" max="2" width="29.42578125" customWidth="1"/>
    <col min="3" max="3" width="18.42578125" customWidth="1"/>
    <col min="4" max="4" width="16.42578125" customWidth="1"/>
    <col min="5" max="5" width="18.140625" bestFit="1" customWidth="1"/>
    <col min="6" max="6" width="15.5703125" customWidth="1"/>
    <col min="7" max="12" width="14.5703125" bestFit="1" customWidth="1"/>
    <col min="13" max="13" width="14.42578125" customWidth="1"/>
    <col min="14" max="14" width="14.5703125" bestFit="1" customWidth="1"/>
    <col min="15" max="15" width="14.5703125" customWidth="1"/>
    <col min="16" max="16" width="14.5703125" bestFit="1" customWidth="1"/>
    <col min="17" max="17" width="18" customWidth="1"/>
  </cols>
  <sheetData>
    <row r="2" spans="1:17" x14ac:dyDescent="0.25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</row>
    <row r="3" spans="1:17" x14ac:dyDescent="0.25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7" x14ac:dyDescent="0.25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6" spans="1:17" x14ac:dyDescent="0.25">
      <c r="A6" s="266"/>
      <c r="B6" s="267"/>
      <c r="C6" s="267"/>
      <c r="D6" s="267"/>
      <c r="E6" s="267"/>
      <c r="F6" s="267"/>
      <c r="G6" s="267"/>
      <c r="H6" s="267"/>
      <c r="I6" s="267"/>
      <c r="J6" s="267"/>
      <c r="K6" s="267"/>
      <c r="L6" s="267"/>
      <c r="M6" s="267"/>
      <c r="N6" s="267"/>
      <c r="O6" s="267"/>
      <c r="P6" s="267"/>
    </row>
    <row r="7" spans="1:17" ht="20.25" x14ac:dyDescent="0.25">
      <c r="A7" s="244" t="s">
        <v>62</v>
      </c>
      <c r="B7" s="267"/>
      <c r="C7" s="267"/>
      <c r="D7" s="267"/>
      <c r="E7" s="267"/>
      <c r="F7" s="267"/>
      <c r="G7" s="267"/>
      <c r="H7" s="267"/>
      <c r="I7" s="267"/>
      <c r="J7" s="267"/>
      <c r="K7" s="267"/>
      <c r="L7" s="267"/>
      <c r="M7" s="267"/>
      <c r="N7" s="267"/>
      <c r="O7" s="267"/>
      <c r="P7" s="267"/>
    </row>
    <row r="8" spans="1:17" ht="15.75" thickBot="1" x14ac:dyDescent="0.3">
      <c r="A8" s="6"/>
      <c r="B8" s="268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</row>
    <row r="9" spans="1:17" ht="15.75" thickBot="1" x14ac:dyDescent="0.3">
      <c r="A9" s="274" t="s">
        <v>47</v>
      </c>
      <c r="B9" s="269" t="s">
        <v>113</v>
      </c>
      <c r="C9" s="247" t="s">
        <v>63</v>
      </c>
      <c r="D9" s="247" t="s">
        <v>64</v>
      </c>
      <c r="E9" s="249">
        <v>2025</v>
      </c>
      <c r="F9" s="250"/>
      <c r="G9" s="250"/>
      <c r="H9" s="250"/>
      <c r="I9" s="250"/>
      <c r="J9" s="250"/>
      <c r="K9" s="250"/>
      <c r="L9" s="250"/>
      <c r="M9" s="250"/>
      <c r="N9" s="250"/>
      <c r="O9" s="250"/>
      <c r="P9" s="251"/>
      <c r="Q9" s="271" t="s">
        <v>205</v>
      </c>
    </row>
    <row r="10" spans="1:17" ht="15.75" thickBot="1" x14ac:dyDescent="0.3">
      <c r="A10" s="275"/>
      <c r="B10" s="270"/>
      <c r="C10" s="248"/>
      <c r="D10" s="248"/>
      <c r="E10" s="75" t="s">
        <v>65</v>
      </c>
      <c r="F10" s="75" t="s">
        <v>66</v>
      </c>
      <c r="G10" s="75" t="s">
        <v>67</v>
      </c>
      <c r="H10" s="75" t="s">
        <v>68</v>
      </c>
      <c r="I10" s="75" t="s">
        <v>69</v>
      </c>
      <c r="J10" s="75" t="s">
        <v>70</v>
      </c>
      <c r="K10" s="75" t="s">
        <v>71</v>
      </c>
      <c r="L10" s="75" t="s">
        <v>72</v>
      </c>
      <c r="M10" s="75" t="s">
        <v>73</v>
      </c>
      <c r="N10" s="75" t="s">
        <v>74</v>
      </c>
      <c r="O10" s="75" t="s">
        <v>75</v>
      </c>
      <c r="P10" s="75" t="s">
        <v>76</v>
      </c>
      <c r="Q10" s="272"/>
    </row>
    <row r="11" spans="1:17" ht="29.25" customHeight="1" thickBot="1" x14ac:dyDescent="0.3">
      <c r="A11" s="265">
        <v>1</v>
      </c>
      <c r="B11" s="259" t="s">
        <v>161</v>
      </c>
      <c r="C11" s="7" t="s">
        <v>77</v>
      </c>
      <c r="D11" s="16" t="s">
        <v>81</v>
      </c>
      <c r="E11" s="102">
        <v>0.1</v>
      </c>
      <c r="F11" s="102">
        <v>0.1</v>
      </c>
      <c r="G11" s="102">
        <v>7.0000000000000007E-2</v>
      </c>
      <c r="H11" s="102">
        <v>0.12</v>
      </c>
      <c r="I11" s="102">
        <v>0.08</v>
      </c>
      <c r="J11" s="102">
        <v>0.09</v>
      </c>
      <c r="K11" s="102">
        <v>0.1</v>
      </c>
      <c r="L11" s="102">
        <v>0.06</v>
      </c>
      <c r="M11" s="102">
        <v>0.05</v>
      </c>
      <c r="N11" s="103">
        <v>0.06</v>
      </c>
      <c r="O11" s="102">
        <v>7.0000000000000007E-2</v>
      </c>
      <c r="P11" s="104">
        <v>0.1</v>
      </c>
      <c r="Q11" s="107">
        <f t="shared" ref="Q11:Q16" si="0">SUM(E11:P11)</f>
        <v>1.0000000000000002</v>
      </c>
    </row>
    <row r="12" spans="1:17" ht="55.5" customHeight="1" thickBot="1" x14ac:dyDescent="0.3">
      <c r="A12" s="261"/>
      <c r="B12" s="255"/>
      <c r="C12" s="8" t="s">
        <v>79</v>
      </c>
      <c r="D12" s="13" t="s">
        <v>80</v>
      </c>
      <c r="E12" s="116">
        <f>47900000*E11</f>
        <v>4790000</v>
      </c>
      <c r="F12" s="116">
        <f t="shared" ref="F12:P12" si="1">47900000*F11</f>
        <v>4790000</v>
      </c>
      <c r="G12" s="116">
        <f t="shared" si="1"/>
        <v>3353000.0000000005</v>
      </c>
      <c r="H12" s="116">
        <f t="shared" si="1"/>
        <v>5748000</v>
      </c>
      <c r="I12" s="116">
        <f t="shared" si="1"/>
        <v>3832000</v>
      </c>
      <c r="J12" s="116">
        <f t="shared" si="1"/>
        <v>4311000</v>
      </c>
      <c r="K12" s="116">
        <f t="shared" si="1"/>
        <v>4790000</v>
      </c>
      <c r="L12" s="116">
        <f t="shared" si="1"/>
        <v>2874000</v>
      </c>
      <c r="M12" s="116">
        <f t="shared" si="1"/>
        <v>2395000</v>
      </c>
      <c r="N12" s="116">
        <f t="shared" si="1"/>
        <v>2874000</v>
      </c>
      <c r="O12" s="116">
        <f t="shared" si="1"/>
        <v>3353000.0000000005</v>
      </c>
      <c r="P12" s="116">
        <f t="shared" si="1"/>
        <v>4790000</v>
      </c>
      <c r="Q12" s="117">
        <f t="shared" si="0"/>
        <v>47900000</v>
      </c>
    </row>
    <row r="13" spans="1:17" ht="30" customHeight="1" thickBot="1" x14ac:dyDescent="0.3">
      <c r="A13" s="260">
        <v>2</v>
      </c>
      <c r="B13" s="259" t="s">
        <v>173</v>
      </c>
      <c r="C13" s="9" t="s">
        <v>77</v>
      </c>
      <c r="D13" s="12" t="s">
        <v>78</v>
      </c>
      <c r="E13" s="108">
        <v>0.15</v>
      </c>
      <c r="F13" s="108">
        <v>0.12</v>
      </c>
      <c r="G13" s="108">
        <v>0.08</v>
      </c>
      <c r="H13" s="108">
        <v>0.1</v>
      </c>
      <c r="I13" s="108">
        <v>0.08</v>
      </c>
      <c r="J13" s="108">
        <v>7.0000000000000007E-2</v>
      </c>
      <c r="K13" s="108">
        <v>0.08</v>
      </c>
      <c r="L13" s="108">
        <v>7.0000000000000007E-2</v>
      </c>
      <c r="M13" s="108">
        <v>0.05</v>
      </c>
      <c r="N13" s="109">
        <v>0.06</v>
      </c>
      <c r="O13" s="108">
        <v>7.0000000000000007E-2</v>
      </c>
      <c r="P13" s="110">
        <v>7.0000000000000007E-2</v>
      </c>
      <c r="Q13" s="107">
        <f t="shared" si="0"/>
        <v>1.0000000000000002</v>
      </c>
    </row>
    <row r="14" spans="1:17" ht="73.5" customHeight="1" thickBot="1" x14ac:dyDescent="0.3">
      <c r="A14" s="261"/>
      <c r="B14" s="255"/>
      <c r="C14" s="8" t="s">
        <v>79</v>
      </c>
      <c r="D14" s="13" t="s">
        <v>80</v>
      </c>
      <c r="E14" s="118">
        <f>2600000*E13</f>
        <v>390000</v>
      </c>
      <c r="F14" s="118">
        <f t="shared" ref="F14:P14" si="2">2600000*F13</f>
        <v>312000</v>
      </c>
      <c r="G14" s="118">
        <f t="shared" si="2"/>
        <v>208000</v>
      </c>
      <c r="H14" s="118">
        <f t="shared" si="2"/>
        <v>260000</v>
      </c>
      <c r="I14" s="118">
        <f t="shared" si="2"/>
        <v>208000</v>
      </c>
      <c r="J14" s="118">
        <f t="shared" si="2"/>
        <v>182000.00000000003</v>
      </c>
      <c r="K14" s="118">
        <f t="shared" si="2"/>
        <v>208000</v>
      </c>
      <c r="L14" s="118">
        <f t="shared" si="2"/>
        <v>182000.00000000003</v>
      </c>
      <c r="M14" s="118">
        <f t="shared" si="2"/>
        <v>130000</v>
      </c>
      <c r="N14" s="118">
        <f t="shared" si="2"/>
        <v>156000</v>
      </c>
      <c r="O14" s="118">
        <f t="shared" si="2"/>
        <v>182000.00000000003</v>
      </c>
      <c r="P14" s="118">
        <f t="shared" si="2"/>
        <v>182000.00000000003</v>
      </c>
      <c r="Q14" s="117">
        <f t="shared" si="0"/>
        <v>2600000</v>
      </c>
    </row>
    <row r="15" spans="1:17" ht="45.75" customHeight="1" thickBot="1" x14ac:dyDescent="0.3">
      <c r="A15" s="260">
        <v>3</v>
      </c>
      <c r="B15" s="259" t="s">
        <v>203</v>
      </c>
      <c r="C15" s="9" t="s">
        <v>77</v>
      </c>
      <c r="D15" s="12" t="s">
        <v>78</v>
      </c>
      <c r="E15" s="102">
        <v>8.3299999999999999E-2</v>
      </c>
      <c r="F15" s="102">
        <v>8.3000000000000004E-2</v>
      </c>
      <c r="G15" s="102">
        <v>8.3299999999999999E-2</v>
      </c>
      <c r="H15" s="102">
        <v>8.3299999999999999E-2</v>
      </c>
      <c r="I15" s="102">
        <v>8.3299999999999999E-2</v>
      </c>
      <c r="J15" s="102">
        <v>8.3299999999999999E-2</v>
      </c>
      <c r="K15" s="102">
        <v>8.3299999999999999E-2</v>
      </c>
      <c r="L15" s="102">
        <v>8.3299999999999999E-2</v>
      </c>
      <c r="M15" s="102">
        <v>8.3299999999999999E-2</v>
      </c>
      <c r="N15" s="102">
        <v>8.3299999999999999E-2</v>
      </c>
      <c r="O15" s="102">
        <v>8.3299999999999999E-2</v>
      </c>
      <c r="P15" s="102">
        <v>8.3299999999999999E-2</v>
      </c>
      <c r="Q15" s="107">
        <f t="shared" si="0"/>
        <v>0.99930000000000019</v>
      </c>
    </row>
    <row r="16" spans="1:17" ht="76.5" customHeight="1" thickBot="1" x14ac:dyDescent="0.3">
      <c r="A16" s="261"/>
      <c r="B16" s="255"/>
      <c r="C16" s="8" t="s">
        <v>79</v>
      </c>
      <c r="D16" s="13" t="s">
        <v>80</v>
      </c>
      <c r="E16" s="116">
        <f>20250000*E15</f>
        <v>1686825</v>
      </c>
      <c r="F16" s="116">
        <f t="shared" ref="F16:P16" si="3">20250000*F15</f>
        <v>1680750</v>
      </c>
      <c r="G16" s="116">
        <f t="shared" si="3"/>
        <v>1686825</v>
      </c>
      <c r="H16" s="116">
        <f t="shared" si="3"/>
        <v>1686825</v>
      </c>
      <c r="I16" s="116">
        <f t="shared" si="3"/>
        <v>1686825</v>
      </c>
      <c r="J16" s="116">
        <f t="shared" si="3"/>
        <v>1686825</v>
      </c>
      <c r="K16" s="116">
        <f t="shared" si="3"/>
        <v>1686825</v>
      </c>
      <c r="L16" s="116">
        <f t="shared" si="3"/>
        <v>1686825</v>
      </c>
      <c r="M16" s="116">
        <f t="shared" si="3"/>
        <v>1686825</v>
      </c>
      <c r="N16" s="116">
        <f t="shared" si="3"/>
        <v>1686825</v>
      </c>
      <c r="O16" s="116">
        <f t="shared" si="3"/>
        <v>1686825</v>
      </c>
      <c r="P16" s="116">
        <f t="shared" si="3"/>
        <v>1686825</v>
      </c>
      <c r="Q16" s="117">
        <f t="shared" si="0"/>
        <v>20235825</v>
      </c>
    </row>
    <row r="17" spans="1:17" ht="15.75" thickBot="1" x14ac:dyDescent="0.3">
      <c r="A17" s="260">
        <v>4</v>
      </c>
      <c r="B17" s="259"/>
      <c r="C17" s="9"/>
      <c r="D17" s="12" t="s">
        <v>78</v>
      </c>
      <c r="E17" s="29"/>
      <c r="F17" s="29"/>
      <c r="G17" s="29"/>
      <c r="H17" s="29"/>
      <c r="I17" s="29"/>
      <c r="J17" s="29"/>
      <c r="K17" s="29"/>
      <c r="L17" s="29"/>
      <c r="M17" s="29"/>
      <c r="N17" s="30"/>
      <c r="O17" s="23"/>
      <c r="P17" s="21"/>
      <c r="Q17" s="106"/>
    </row>
    <row r="18" spans="1:17" ht="15.75" thickBot="1" x14ac:dyDescent="0.3">
      <c r="A18" s="261"/>
      <c r="B18" s="255"/>
      <c r="C18" s="8"/>
      <c r="D18" s="13" t="s">
        <v>80</v>
      </c>
      <c r="E18" s="26"/>
      <c r="F18" s="26"/>
      <c r="G18" s="34"/>
      <c r="H18" s="34"/>
      <c r="I18" s="34"/>
      <c r="J18" s="34"/>
      <c r="K18" s="34"/>
      <c r="L18" s="34"/>
      <c r="M18" s="34"/>
      <c r="N18" s="35"/>
      <c r="O18" s="26"/>
      <c r="P18" s="28"/>
      <c r="Q18" s="106"/>
    </row>
    <row r="19" spans="1:17" ht="15.75" thickBot="1" x14ac:dyDescent="0.3">
      <c r="A19" s="260">
        <v>5</v>
      </c>
      <c r="B19" s="259"/>
      <c r="C19" s="9"/>
      <c r="D19" s="12" t="s">
        <v>78</v>
      </c>
      <c r="E19" s="17"/>
      <c r="F19" s="17"/>
      <c r="G19" s="17"/>
      <c r="H19" s="17"/>
      <c r="I19" s="17"/>
      <c r="J19" s="17"/>
      <c r="K19" s="17"/>
      <c r="L19" s="17"/>
      <c r="M19" s="17"/>
      <c r="N19" s="24"/>
      <c r="O19" s="17"/>
      <c r="P19" s="25"/>
      <c r="Q19" s="106"/>
    </row>
    <row r="20" spans="1:17" ht="15.75" thickBot="1" x14ac:dyDescent="0.3">
      <c r="A20" s="261"/>
      <c r="B20" s="262"/>
      <c r="C20" s="10"/>
      <c r="D20" s="14" t="s">
        <v>80</v>
      </c>
      <c r="E20" s="18"/>
      <c r="F20" s="18"/>
      <c r="G20" s="18"/>
      <c r="H20" s="18"/>
      <c r="I20" s="18"/>
      <c r="J20" s="18"/>
      <c r="K20" s="18"/>
      <c r="L20" s="18"/>
      <c r="M20" s="18"/>
      <c r="N20" s="20"/>
      <c r="O20" s="18"/>
      <c r="P20" s="22"/>
      <c r="Q20" s="106"/>
    </row>
    <row r="21" spans="1:17" ht="15.75" thickBot="1" x14ac:dyDescent="0.3">
      <c r="A21" s="263">
        <v>6</v>
      </c>
      <c r="B21" s="259"/>
      <c r="C21" s="9"/>
      <c r="D21" s="12" t="s">
        <v>78</v>
      </c>
      <c r="E21" s="23"/>
      <c r="F21" s="23"/>
      <c r="G21" s="23"/>
      <c r="H21" s="23"/>
      <c r="I21" s="23"/>
      <c r="J21" s="23"/>
      <c r="K21" s="23"/>
      <c r="L21" s="23"/>
      <c r="M21" s="23"/>
      <c r="N21" s="19"/>
      <c r="O21" s="23"/>
      <c r="P21" s="21"/>
      <c r="Q21" s="106"/>
    </row>
    <row r="22" spans="1:17" ht="16.899999999999999" customHeight="1" thickBot="1" x14ac:dyDescent="0.3">
      <c r="A22" s="264"/>
      <c r="B22" s="262"/>
      <c r="C22" s="10"/>
      <c r="D22" s="14" t="s">
        <v>80</v>
      </c>
      <c r="E22" s="26"/>
      <c r="F22" s="26"/>
      <c r="G22" s="26"/>
      <c r="H22" s="26"/>
      <c r="I22" s="26"/>
      <c r="J22" s="26"/>
      <c r="K22" s="26"/>
      <c r="L22" s="26"/>
      <c r="M22" s="26"/>
      <c r="N22" s="27"/>
      <c r="O22" s="26"/>
      <c r="P22" s="28"/>
      <c r="Q22" s="106"/>
    </row>
    <row r="23" spans="1:17" ht="15.75" thickBot="1" x14ac:dyDescent="0.3">
      <c r="A23" s="252">
        <v>7</v>
      </c>
      <c r="B23" s="254"/>
      <c r="C23" s="9"/>
      <c r="D23" s="12" t="s">
        <v>78</v>
      </c>
      <c r="E23" s="31"/>
      <c r="F23" s="31"/>
      <c r="G23" s="31"/>
      <c r="H23" s="31"/>
      <c r="I23" s="31"/>
      <c r="J23" s="31"/>
      <c r="K23" s="31"/>
      <c r="L23" s="31"/>
      <c r="M23" s="31"/>
      <c r="N23" s="32"/>
      <c r="O23" s="31"/>
      <c r="P23" s="33"/>
      <c r="Q23" s="106"/>
    </row>
    <row r="24" spans="1:17" ht="15" customHeight="1" thickBot="1" x14ac:dyDescent="0.3">
      <c r="A24" s="253"/>
      <c r="B24" s="255"/>
      <c r="C24" s="10"/>
      <c r="D24" s="14" t="s">
        <v>80</v>
      </c>
      <c r="E24" s="18"/>
      <c r="F24" s="18"/>
      <c r="G24" s="18"/>
      <c r="H24" s="18"/>
      <c r="I24" s="18"/>
      <c r="J24" s="18"/>
      <c r="K24" s="18"/>
      <c r="L24" s="18"/>
      <c r="M24" s="18"/>
      <c r="N24" s="20"/>
      <c r="O24" s="18"/>
      <c r="P24" s="22"/>
      <c r="Q24" s="106"/>
    </row>
    <row r="25" spans="1:17" ht="15.75" thickBot="1" x14ac:dyDescent="0.3">
      <c r="A25" s="252">
        <v>8</v>
      </c>
      <c r="B25" s="254"/>
      <c r="C25" s="9"/>
      <c r="D25" s="12" t="s">
        <v>78</v>
      </c>
      <c r="E25" s="29"/>
      <c r="F25" s="29"/>
      <c r="G25" s="29"/>
      <c r="H25" s="29"/>
      <c r="I25" s="29"/>
      <c r="J25" s="29"/>
      <c r="K25" s="29"/>
      <c r="L25" s="29"/>
      <c r="M25" s="29"/>
      <c r="N25" s="30"/>
      <c r="O25" s="29"/>
      <c r="P25" s="36"/>
      <c r="Q25" s="106"/>
    </row>
    <row r="26" spans="1:17" ht="15.6" customHeight="1" thickBot="1" x14ac:dyDescent="0.3">
      <c r="A26" s="253"/>
      <c r="B26" s="255"/>
      <c r="C26" s="10"/>
      <c r="D26" s="14" t="s">
        <v>80</v>
      </c>
      <c r="E26" s="26"/>
      <c r="F26" s="26"/>
      <c r="G26" s="26"/>
      <c r="H26" s="26"/>
      <c r="I26" s="26"/>
      <c r="J26" s="26"/>
      <c r="K26" s="26"/>
      <c r="L26" s="26"/>
      <c r="M26" s="26"/>
      <c r="N26" s="27"/>
      <c r="O26" s="26"/>
      <c r="P26" s="28"/>
      <c r="Q26" s="106"/>
    </row>
    <row r="27" spans="1:17" ht="15.75" thickBot="1" x14ac:dyDescent="0.3">
      <c r="A27" s="252">
        <v>9</v>
      </c>
      <c r="B27" s="256"/>
      <c r="C27" s="9"/>
      <c r="D27" s="12" t="s">
        <v>78</v>
      </c>
      <c r="E27" s="31"/>
      <c r="F27" s="31"/>
      <c r="G27" s="31"/>
      <c r="H27" s="31"/>
      <c r="I27" s="31"/>
      <c r="J27" s="31"/>
      <c r="K27" s="31"/>
      <c r="L27" s="31"/>
      <c r="M27" s="31"/>
      <c r="N27" s="32"/>
      <c r="O27" s="31"/>
      <c r="P27" s="33"/>
      <c r="Q27" s="106"/>
    </row>
    <row r="28" spans="1:17" ht="13.9" customHeight="1" thickBot="1" x14ac:dyDescent="0.3">
      <c r="A28" s="253"/>
      <c r="B28" s="257"/>
      <c r="C28" s="10"/>
      <c r="D28" s="14" t="s">
        <v>80</v>
      </c>
      <c r="E28" s="18"/>
      <c r="F28" s="18"/>
      <c r="G28" s="18"/>
      <c r="H28" s="18"/>
      <c r="I28" s="18"/>
      <c r="J28" s="18"/>
      <c r="K28" s="18"/>
      <c r="L28" s="18"/>
      <c r="M28" s="18"/>
      <c r="N28" s="20"/>
      <c r="O28" s="18"/>
      <c r="P28" s="22"/>
      <c r="Q28" s="106"/>
    </row>
    <row r="29" spans="1:17" ht="15.75" thickBot="1" x14ac:dyDescent="0.3">
      <c r="A29" s="252">
        <v>10</v>
      </c>
      <c r="B29" s="258"/>
      <c r="C29" s="9"/>
      <c r="D29" s="12" t="s">
        <v>78</v>
      </c>
      <c r="E29" s="23"/>
      <c r="F29" s="23"/>
      <c r="G29" s="23"/>
      <c r="H29" s="23"/>
      <c r="I29" s="23"/>
      <c r="J29" s="23"/>
      <c r="K29" s="23"/>
      <c r="L29" s="23"/>
      <c r="M29" s="23"/>
      <c r="N29" s="19"/>
      <c r="O29" s="23"/>
      <c r="P29" s="21"/>
      <c r="Q29" s="106"/>
    </row>
    <row r="30" spans="1:17" ht="16.899999999999999" customHeight="1" thickBot="1" x14ac:dyDescent="0.3">
      <c r="A30" s="253"/>
      <c r="B30" s="255"/>
      <c r="C30" s="10"/>
      <c r="D30" s="14" t="s">
        <v>80</v>
      </c>
      <c r="E30" s="26"/>
      <c r="F30" s="26"/>
      <c r="G30" s="26"/>
      <c r="H30" s="26"/>
      <c r="I30" s="26"/>
      <c r="J30" s="26"/>
      <c r="K30" s="26"/>
      <c r="L30" s="26"/>
      <c r="M30" s="26"/>
      <c r="N30" s="27"/>
      <c r="O30" s="26"/>
      <c r="P30" s="28"/>
      <c r="Q30" s="106"/>
    </row>
    <row r="31" spans="1:17" ht="15.75" thickBot="1" x14ac:dyDescent="0.3">
      <c r="A31" s="252">
        <v>11</v>
      </c>
      <c r="B31" s="254"/>
      <c r="C31" s="9"/>
      <c r="D31" s="12" t="s">
        <v>78</v>
      </c>
      <c r="E31" s="31"/>
      <c r="F31" s="31"/>
      <c r="G31" s="31"/>
      <c r="H31" s="31"/>
      <c r="I31" s="31"/>
      <c r="J31" s="31"/>
      <c r="K31" s="31"/>
      <c r="L31" s="31"/>
      <c r="M31" s="31"/>
      <c r="N31" s="32"/>
      <c r="O31" s="31"/>
      <c r="P31" s="33"/>
      <c r="Q31" s="106"/>
    </row>
    <row r="32" spans="1:17" ht="16.149999999999999" customHeight="1" thickBot="1" x14ac:dyDescent="0.3">
      <c r="A32" s="253"/>
      <c r="B32" s="255"/>
      <c r="C32" s="10"/>
      <c r="D32" s="14" t="s">
        <v>80</v>
      </c>
      <c r="E32" s="37"/>
      <c r="F32" s="37"/>
      <c r="G32" s="37"/>
      <c r="H32" s="37"/>
      <c r="I32" s="37"/>
      <c r="J32" s="37"/>
      <c r="K32" s="37"/>
      <c r="L32" s="37"/>
      <c r="M32" s="37"/>
      <c r="N32" s="38"/>
      <c r="O32" s="37"/>
      <c r="P32" s="39"/>
      <c r="Q32" s="106"/>
    </row>
    <row r="33" spans="1:17" ht="15.75" thickBot="1" x14ac:dyDescent="0.3">
      <c r="A33" s="252">
        <v>12</v>
      </c>
      <c r="B33" s="254"/>
      <c r="C33" s="9"/>
      <c r="D33" s="12" t="s">
        <v>78</v>
      </c>
      <c r="E33" s="29"/>
      <c r="F33" s="29"/>
      <c r="G33" s="29"/>
      <c r="H33" s="29"/>
      <c r="I33" s="29"/>
      <c r="J33" s="29"/>
      <c r="K33" s="29"/>
      <c r="L33" s="29"/>
      <c r="M33" s="29"/>
      <c r="N33" s="30"/>
      <c r="O33" s="29"/>
      <c r="P33" s="36"/>
      <c r="Q33" s="106"/>
    </row>
    <row r="34" spans="1:17" ht="14.45" customHeight="1" thickBot="1" x14ac:dyDescent="0.3">
      <c r="A34" s="253"/>
      <c r="B34" s="255"/>
      <c r="C34" s="10"/>
      <c r="D34" s="14" t="s">
        <v>80</v>
      </c>
      <c r="E34" s="34"/>
      <c r="F34" s="34"/>
      <c r="G34" s="34"/>
      <c r="H34" s="34"/>
      <c r="I34" s="34"/>
      <c r="J34" s="34"/>
      <c r="K34" s="34"/>
      <c r="L34" s="34"/>
      <c r="M34" s="34"/>
      <c r="N34" s="35"/>
      <c r="O34" s="34"/>
      <c r="P34" s="40"/>
      <c r="Q34" s="106"/>
    </row>
    <row r="35" spans="1:17" ht="15.75" thickBot="1" x14ac:dyDescent="0.3">
      <c r="A35" s="252">
        <v>13</v>
      </c>
      <c r="B35" s="254"/>
      <c r="C35" s="9"/>
      <c r="D35" s="12" t="s">
        <v>78</v>
      </c>
      <c r="E35" s="31"/>
      <c r="F35" s="31"/>
      <c r="G35" s="31"/>
      <c r="H35" s="31"/>
      <c r="I35" s="31"/>
      <c r="J35" s="31"/>
      <c r="K35" s="31"/>
      <c r="L35" s="31"/>
      <c r="M35" s="31"/>
      <c r="N35" s="32"/>
      <c r="O35" s="31"/>
      <c r="P35" s="33"/>
      <c r="Q35" s="106"/>
    </row>
    <row r="36" spans="1:17" ht="15" customHeight="1" thickBot="1" x14ac:dyDescent="0.3">
      <c r="A36" s="253"/>
      <c r="B36" s="255"/>
      <c r="C36" s="8"/>
      <c r="D36" s="14" t="s">
        <v>80</v>
      </c>
      <c r="E36" s="37"/>
      <c r="F36" s="37"/>
      <c r="G36" s="37"/>
      <c r="H36" s="37"/>
      <c r="I36" s="37"/>
      <c r="J36" s="37"/>
      <c r="K36" s="37"/>
      <c r="L36" s="37"/>
      <c r="M36" s="37"/>
      <c r="N36" s="38"/>
      <c r="O36" s="37"/>
      <c r="P36" s="39"/>
      <c r="Q36" s="106"/>
    </row>
    <row r="37" spans="1:17" ht="15.75" thickBot="1" x14ac:dyDescent="0.3">
      <c r="A37" s="252">
        <v>14</v>
      </c>
      <c r="B37" s="254"/>
      <c r="C37" s="7"/>
      <c r="D37" s="12" t="s">
        <v>78</v>
      </c>
      <c r="E37" s="29"/>
      <c r="F37" s="29"/>
      <c r="G37" s="29"/>
      <c r="H37" s="29"/>
      <c r="I37" s="29"/>
      <c r="J37" s="29"/>
      <c r="K37" s="29"/>
      <c r="L37" s="29"/>
      <c r="M37" s="29"/>
      <c r="N37" s="30"/>
      <c r="O37" s="29"/>
      <c r="P37" s="36"/>
      <c r="Q37" s="106"/>
    </row>
    <row r="38" spans="1:17" ht="18" customHeight="1" thickBot="1" x14ac:dyDescent="0.3">
      <c r="A38" s="253"/>
      <c r="B38" s="255"/>
      <c r="C38" s="11"/>
      <c r="D38" s="14" t="s">
        <v>80</v>
      </c>
      <c r="E38" s="26"/>
      <c r="F38" s="26"/>
      <c r="G38" s="26"/>
      <c r="H38" s="26"/>
      <c r="I38" s="26"/>
      <c r="J38" s="26"/>
      <c r="K38" s="26"/>
      <c r="L38" s="26"/>
      <c r="M38" s="26"/>
      <c r="N38" s="27"/>
      <c r="O38" s="26"/>
      <c r="P38" s="28"/>
      <c r="Q38" s="106"/>
    </row>
    <row r="39" spans="1:17" ht="15.75" thickBot="1" x14ac:dyDescent="0.3">
      <c r="A39" s="273">
        <v>15</v>
      </c>
      <c r="B39" s="256"/>
      <c r="C39" s="7"/>
      <c r="D39" s="12" t="s">
        <v>78</v>
      </c>
      <c r="E39" s="31"/>
      <c r="F39" s="31"/>
      <c r="G39" s="31"/>
      <c r="H39" s="31"/>
      <c r="I39" s="31"/>
      <c r="J39" s="31"/>
      <c r="K39" s="31"/>
      <c r="L39" s="31"/>
      <c r="M39" s="31"/>
      <c r="N39" s="32"/>
      <c r="O39" s="31"/>
      <c r="P39" s="33"/>
      <c r="Q39" s="106"/>
    </row>
    <row r="40" spans="1:17" ht="14.45" customHeight="1" thickBot="1" x14ac:dyDescent="0.3">
      <c r="A40" s="253"/>
      <c r="B40" s="257"/>
      <c r="C40" s="11"/>
      <c r="D40" s="15" t="s">
        <v>80</v>
      </c>
      <c r="E40" s="18"/>
      <c r="F40" s="18"/>
      <c r="G40" s="18"/>
      <c r="H40" s="18"/>
      <c r="I40" s="18"/>
      <c r="J40" s="18"/>
      <c r="K40" s="18"/>
      <c r="L40" s="18"/>
      <c r="M40" s="18"/>
      <c r="N40" s="20"/>
      <c r="O40" s="18"/>
      <c r="P40" s="22"/>
      <c r="Q40" s="105"/>
    </row>
  </sheetData>
  <mergeCells count="40">
    <mergeCell ref="Q9:Q10"/>
    <mergeCell ref="A35:A36"/>
    <mergeCell ref="A37:A38"/>
    <mergeCell ref="A39:A40"/>
    <mergeCell ref="A9:A10"/>
    <mergeCell ref="B35:B36"/>
    <mergeCell ref="B37:B38"/>
    <mergeCell ref="B39:B40"/>
    <mergeCell ref="A31:A32"/>
    <mergeCell ref="A33:A34"/>
    <mergeCell ref="B31:B32"/>
    <mergeCell ref="B33:B34"/>
    <mergeCell ref="B11:B12"/>
    <mergeCell ref="A13:A14"/>
    <mergeCell ref="B13:B14"/>
    <mergeCell ref="A15:A16"/>
    <mergeCell ref="A2:P4"/>
    <mergeCell ref="A23:A24"/>
    <mergeCell ref="A25:A26"/>
    <mergeCell ref="A27:A28"/>
    <mergeCell ref="A17:A18"/>
    <mergeCell ref="B17:B18"/>
    <mergeCell ref="A19:A20"/>
    <mergeCell ref="B19:B20"/>
    <mergeCell ref="A21:A22"/>
    <mergeCell ref="B21:B22"/>
    <mergeCell ref="A11:A12"/>
    <mergeCell ref="A6:P6"/>
    <mergeCell ref="A7:P7"/>
    <mergeCell ref="B8:P8"/>
    <mergeCell ref="B9:B10"/>
    <mergeCell ref="C9:C10"/>
    <mergeCell ref="D9:D10"/>
    <mergeCell ref="E9:P9"/>
    <mergeCell ref="A29:A30"/>
    <mergeCell ref="B23:B24"/>
    <mergeCell ref="B25:B26"/>
    <mergeCell ref="B27:B28"/>
    <mergeCell ref="B29:B30"/>
    <mergeCell ref="B15:B16"/>
  </mergeCells>
  <conditionalFormatting sqref="C11:C40">
    <cfRule type="cellIs" dxfId="3" priority="1" operator="equal">
      <formula>"CANCELADA"</formula>
    </cfRule>
    <cfRule type="cellIs" dxfId="2" priority="2" operator="equal">
      <formula>"FINALIZADO"</formula>
    </cfRule>
    <cfRule type="cellIs" dxfId="1" priority="3" operator="equal">
      <formula>"POR INICIAR"</formula>
    </cfRule>
    <cfRule type="cellIs" dxfId="0" priority="4" operator="equal">
      <formula>"EN PROCESO"</formula>
    </cfRule>
  </conditionalFormatting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B2:C39"/>
  <sheetViews>
    <sheetView topLeftCell="A15" zoomScale="107" workbookViewId="0"/>
  </sheetViews>
  <sheetFormatPr baseColWidth="10" defaultRowHeight="15" x14ac:dyDescent="0.25"/>
  <cols>
    <col min="2" max="2" width="23.140625" customWidth="1"/>
    <col min="3" max="3" width="50.42578125" customWidth="1"/>
  </cols>
  <sheetData>
    <row r="2" spans="2:3" x14ac:dyDescent="0.25">
      <c r="B2" s="131"/>
      <c r="C2" s="131"/>
    </row>
    <row r="3" spans="2:3" x14ac:dyDescent="0.25">
      <c r="B3" s="131"/>
      <c r="C3" s="131"/>
    </row>
    <row r="4" spans="2:3" x14ac:dyDescent="0.25">
      <c r="B4" s="131"/>
      <c r="C4" s="131"/>
    </row>
    <row r="5" spans="2:3" ht="15.75" thickBot="1" x14ac:dyDescent="0.3"/>
    <row r="6" spans="2:3" x14ac:dyDescent="0.25">
      <c r="B6" s="279" t="s">
        <v>18</v>
      </c>
      <c r="C6" s="279" t="s">
        <v>133</v>
      </c>
    </row>
    <row r="7" spans="2:3" ht="15.75" thickBot="1" x14ac:dyDescent="0.3">
      <c r="B7" s="280"/>
      <c r="C7" s="280"/>
    </row>
    <row r="8" spans="2:3" x14ac:dyDescent="0.25">
      <c r="B8" s="281" t="s">
        <v>17</v>
      </c>
      <c r="C8" s="1" t="s">
        <v>3</v>
      </c>
    </row>
    <row r="9" spans="2:3" x14ac:dyDescent="0.25">
      <c r="B9" s="277"/>
      <c r="C9" s="2" t="s">
        <v>0</v>
      </c>
    </row>
    <row r="10" spans="2:3" x14ac:dyDescent="0.25">
      <c r="B10" s="277"/>
      <c r="C10" s="2" t="s">
        <v>1</v>
      </c>
    </row>
    <row r="11" spans="2:3" x14ac:dyDescent="0.25">
      <c r="B11" s="277"/>
      <c r="C11" s="2" t="s">
        <v>2</v>
      </c>
    </row>
    <row r="12" spans="2:3" x14ac:dyDescent="0.25">
      <c r="B12" s="277"/>
      <c r="C12" s="2" t="s">
        <v>4</v>
      </c>
    </row>
    <row r="13" spans="2:3" x14ac:dyDescent="0.25">
      <c r="B13" s="277"/>
      <c r="C13" s="2" t="s">
        <v>5</v>
      </c>
    </row>
    <row r="14" spans="2:3" x14ac:dyDescent="0.25">
      <c r="B14" s="277"/>
      <c r="C14" s="2" t="s">
        <v>6</v>
      </c>
    </row>
    <row r="15" spans="2:3" x14ac:dyDescent="0.25">
      <c r="B15" s="277"/>
      <c r="C15" s="2" t="s">
        <v>7</v>
      </c>
    </row>
    <row r="16" spans="2:3" x14ac:dyDescent="0.25">
      <c r="B16" s="277"/>
      <c r="C16" s="2" t="s">
        <v>8</v>
      </c>
    </row>
    <row r="17" spans="2:3" ht="15.75" thickBot="1" x14ac:dyDescent="0.3">
      <c r="B17" s="278"/>
      <c r="C17" s="3" t="s">
        <v>9</v>
      </c>
    </row>
    <row r="18" spans="2:3" x14ac:dyDescent="0.25">
      <c r="B18" s="276" t="s">
        <v>19</v>
      </c>
      <c r="C18" s="1" t="s">
        <v>10</v>
      </c>
    </row>
    <row r="19" spans="2:3" x14ac:dyDescent="0.25">
      <c r="B19" s="277"/>
      <c r="C19" s="2" t="s">
        <v>11</v>
      </c>
    </row>
    <row r="20" spans="2:3" x14ac:dyDescent="0.25">
      <c r="B20" s="277"/>
      <c r="C20" s="2" t="s">
        <v>12</v>
      </c>
    </row>
    <row r="21" spans="2:3" x14ac:dyDescent="0.25">
      <c r="B21" s="277"/>
      <c r="C21" s="2" t="s">
        <v>13</v>
      </c>
    </row>
    <row r="22" spans="2:3" x14ac:dyDescent="0.25">
      <c r="B22" s="277"/>
      <c r="C22" s="2" t="s">
        <v>14</v>
      </c>
    </row>
    <row r="23" spans="2:3" x14ac:dyDescent="0.25">
      <c r="B23" s="277"/>
      <c r="C23" s="2" t="s">
        <v>15</v>
      </c>
    </row>
    <row r="24" spans="2:3" ht="15.75" thickBot="1" x14ac:dyDescent="0.3">
      <c r="B24" s="278"/>
      <c r="C24" s="3" t="s">
        <v>16</v>
      </c>
    </row>
    <row r="25" spans="2:3" x14ac:dyDescent="0.25">
      <c r="B25" s="276" t="s">
        <v>20</v>
      </c>
      <c r="C25" s="1" t="s">
        <v>21</v>
      </c>
    </row>
    <row r="26" spans="2:3" x14ac:dyDescent="0.25">
      <c r="B26" s="277"/>
      <c r="C26" s="2" t="s">
        <v>22</v>
      </c>
    </row>
    <row r="27" spans="2:3" ht="15.75" thickBot="1" x14ac:dyDescent="0.3">
      <c r="B27" s="278"/>
      <c r="C27" s="3" t="s">
        <v>23</v>
      </c>
    </row>
    <row r="28" spans="2:3" x14ac:dyDescent="0.25">
      <c r="B28" s="276" t="s">
        <v>26</v>
      </c>
      <c r="C28" s="1" t="s">
        <v>24</v>
      </c>
    </row>
    <row r="29" spans="2:3" ht="15.75" thickBot="1" x14ac:dyDescent="0.3">
      <c r="B29" s="278"/>
      <c r="C29" s="3" t="s">
        <v>25</v>
      </c>
    </row>
    <row r="30" spans="2:3" x14ac:dyDescent="0.25">
      <c r="B30" s="276" t="s">
        <v>33</v>
      </c>
      <c r="C30" s="1" t="s">
        <v>27</v>
      </c>
    </row>
    <row r="31" spans="2:3" x14ac:dyDescent="0.25">
      <c r="B31" s="277"/>
      <c r="C31" s="2" t="s">
        <v>28</v>
      </c>
    </row>
    <row r="32" spans="2:3" x14ac:dyDescent="0.25">
      <c r="B32" s="277"/>
      <c r="C32" s="2" t="s">
        <v>29</v>
      </c>
    </row>
    <row r="33" spans="2:3" x14ac:dyDescent="0.25">
      <c r="B33" s="277"/>
      <c r="C33" s="2" t="s">
        <v>30</v>
      </c>
    </row>
    <row r="34" spans="2:3" x14ac:dyDescent="0.25">
      <c r="B34" s="277"/>
      <c r="C34" s="2" t="s">
        <v>31</v>
      </c>
    </row>
    <row r="35" spans="2:3" ht="15.75" thickBot="1" x14ac:dyDescent="0.3">
      <c r="B35" s="278"/>
      <c r="C35" s="3" t="s">
        <v>32</v>
      </c>
    </row>
    <row r="36" spans="2:3" x14ac:dyDescent="0.25">
      <c r="B36" s="276" t="s">
        <v>38</v>
      </c>
      <c r="C36" s="1" t="s">
        <v>34</v>
      </c>
    </row>
    <row r="37" spans="2:3" x14ac:dyDescent="0.25">
      <c r="B37" s="277"/>
      <c r="C37" s="2" t="s">
        <v>35</v>
      </c>
    </row>
    <row r="38" spans="2:3" x14ac:dyDescent="0.25">
      <c r="B38" s="277"/>
      <c r="C38" s="2" t="s">
        <v>36</v>
      </c>
    </row>
    <row r="39" spans="2:3" ht="15.75" thickBot="1" x14ac:dyDescent="0.3">
      <c r="B39" s="278"/>
      <c r="C39" s="3" t="s">
        <v>37</v>
      </c>
    </row>
  </sheetData>
  <mergeCells count="9">
    <mergeCell ref="B36:B39"/>
    <mergeCell ref="B6:B7"/>
    <mergeCell ref="C6:C7"/>
    <mergeCell ref="B2:C4"/>
    <mergeCell ref="B8:B17"/>
    <mergeCell ref="B18:B24"/>
    <mergeCell ref="B25:B27"/>
    <mergeCell ref="B28:B29"/>
    <mergeCell ref="B30:B3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52"/>
  <sheetViews>
    <sheetView zoomScale="70" zoomScaleNormal="70" workbookViewId="0">
      <selection activeCell="K14" sqref="K14"/>
    </sheetView>
  </sheetViews>
  <sheetFormatPr baseColWidth="10" defaultRowHeight="15" x14ac:dyDescent="0.25"/>
  <cols>
    <col min="2" max="2" width="23.42578125" customWidth="1"/>
    <col min="3" max="3" width="25.5703125" customWidth="1"/>
    <col min="4" max="4" width="34.5703125" customWidth="1"/>
    <col min="5" max="6" width="18.42578125" customWidth="1"/>
    <col min="7" max="7" width="20.42578125" customWidth="1"/>
    <col min="8" max="8" width="14.42578125" customWidth="1"/>
    <col min="9" max="9" width="16.42578125" customWidth="1"/>
  </cols>
  <sheetData>
    <row r="2" spans="1:9" x14ac:dyDescent="0.25">
      <c r="B2" s="282" t="s">
        <v>48</v>
      </c>
      <c r="C2" s="283"/>
      <c r="D2" s="283"/>
      <c r="E2" s="283"/>
      <c r="F2" s="283"/>
      <c r="G2" s="283"/>
      <c r="H2" s="283"/>
      <c r="I2" s="283"/>
    </row>
    <row r="3" spans="1:9" x14ac:dyDescent="0.25">
      <c r="B3" s="283"/>
      <c r="C3" s="283"/>
      <c r="D3" s="283"/>
      <c r="E3" s="283"/>
      <c r="F3" s="283"/>
      <c r="G3" s="283"/>
      <c r="H3" s="283"/>
      <c r="I3" s="283"/>
    </row>
    <row r="4" spans="1:9" x14ac:dyDescent="0.25">
      <c r="B4" s="283"/>
      <c r="C4" s="283"/>
      <c r="D4" s="283"/>
      <c r="E4" s="283"/>
      <c r="F4" s="283"/>
      <c r="G4" s="283"/>
      <c r="H4" s="283"/>
      <c r="I4" s="283"/>
    </row>
    <row r="5" spans="1:9" ht="15.75" thickBot="1" x14ac:dyDescent="0.3">
      <c r="B5" s="284"/>
      <c r="C5" s="284"/>
      <c r="D5" s="284"/>
      <c r="E5" s="284"/>
      <c r="F5" s="284"/>
      <c r="G5" s="284"/>
      <c r="H5" s="284"/>
      <c r="I5" s="284"/>
    </row>
    <row r="6" spans="1:9" x14ac:dyDescent="0.25">
      <c r="A6" s="252" t="s">
        <v>47</v>
      </c>
      <c r="B6" s="306" t="s">
        <v>39</v>
      </c>
      <c r="C6" s="309" t="s">
        <v>40</v>
      </c>
      <c r="D6" s="309" t="s">
        <v>41</v>
      </c>
      <c r="E6" s="309" t="s">
        <v>42</v>
      </c>
      <c r="F6" s="312">
        <v>2025</v>
      </c>
      <c r="G6" s="313"/>
      <c r="H6" s="313"/>
      <c r="I6" s="314"/>
    </row>
    <row r="7" spans="1:9" x14ac:dyDescent="0.25">
      <c r="A7" s="273"/>
      <c r="B7" s="307"/>
      <c r="C7" s="310"/>
      <c r="D7" s="310"/>
      <c r="E7" s="310"/>
      <c r="F7" s="315" t="s">
        <v>43</v>
      </c>
      <c r="G7" s="316" t="s">
        <v>44</v>
      </c>
      <c r="H7" s="316" t="s">
        <v>45</v>
      </c>
      <c r="I7" s="317" t="s">
        <v>46</v>
      </c>
    </row>
    <row r="8" spans="1:9" ht="56.45" customHeight="1" thickBot="1" x14ac:dyDescent="0.3">
      <c r="A8" s="253"/>
      <c r="B8" s="308"/>
      <c r="C8" s="311"/>
      <c r="D8" s="311"/>
      <c r="E8" s="311"/>
      <c r="F8" s="311"/>
      <c r="G8" s="311"/>
      <c r="H8" s="311"/>
      <c r="I8" s="318"/>
    </row>
    <row r="9" spans="1:9" x14ac:dyDescent="0.25">
      <c r="A9" s="305">
        <v>1</v>
      </c>
      <c r="B9" s="302"/>
      <c r="C9" s="303"/>
      <c r="D9" s="303"/>
      <c r="E9" s="303"/>
      <c r="F9" s="303"/>
      <c r="G9" s="303"/>
      <c r="H9" s="299"/>
      <c r="I9" s="300">
        <f>+SUM(L9:L11)</f>
        <v>0</v>
      </c>
    </row>
    <row r="10" spans="1:9" x14ac:dyDescent="0.25">
      <c r="A10" s="286"/>
      <c r="B10" s="286"/>
      <c r="C10" s="290"/>
      <c r="D10" s="290"/>
      <c r="E10" s="290"/>
      <c r="F10" s="290"/>
      <c r="G10" s="290"/>
      <c r="H10" s="295"/>
      <c r="I10" s="293"/>
    </row>
    <row r="11" spans="1:9" ht="84" customHeight="1" thickBot="1" x14ac:dyDescent="0.3">
      <c r="A11" s="286"/>
      <c r="B11" s="286"/>
      <c r="C11" s="290"/>
      <c r="D11" s="290"/>
      <c r="E11" s="290"/>
      <c r="F11" s="290"/>
      <c r="G11" s="290"/>
      <c r="H11" s="295"/>
      <c r="I11" s="293"/>
    </row>
    <row r="12" spans="1:9" x14ac:dyDescent="0.25">
      <c r="A12" s="301">
        <v>2</v>
      </c>
      <c r="B12" s="302"/>
      <c r="C12" s="303"/>
      <c r="D12" s="303"/>
      <c r="E12" s="303"/>
      <c r="F12" s="303"/>
      <c r="G12" s="304"/>
      <c r="H12" s="299"/>
      <c r="I12" s="300">
        <f>+SUM(L12:L14)</f>
        <v>0</v>
      </c>
    </row>
    <row r="13" spans="1:9" x14ac:dyDescent="0.25">
      <c r="A13" s="286"/>
      <c r="B13" s="286"/>
      <c r="C13" s="290"/>
      <c r="D13" s="290"/>
      <c r="E13" s="290"/>
      <c r="F13" s="290"/>
      <c r="G13" s="290"/>
      <c r="H13" s="295"/>
      <c r="I13" s="293"/>
    </row>
    <row r="14" spans="1:9" ht="58.15" customHeight="1" thickBot="1" x14ac:dyDescent="0.3">
      <c r="A14" s="286"/>
      <c r="B14" s="286"/>
      <c r="C14" s="290"/>
      <c r="D14" s="290"/>
      <c r="E14" s="290"/>
      <c r="F14" s="290"/>
      <c r="G14" s="290"/>
      <c r="H14" s="295"/>
      <c r="I14" s="293"/>
    </row>
    <row r="15" spans="1:9" x14ac:dyDescent="0.25">
      <c r="A15" s="301">
        <v>3</v>
      </c>
      <c r="B15" s="302"/>
      <c r="C15" s="303"/>
      <c r="D15" s="303"/>
      <c r="E15" s="303"/>
      <c r="F15" s="303"/>
      <c r="G15" s="303"/>
      <c r="H15" s="299"/>
      <c r="I15" s="300">
        <f>+SUM(L15:L16)</f>
        <v>0</v>
      </c>
    </row>
    <row r="16" spans="1:9" ht="65.45" customHeight="1" thickBot="1" x14ac:dyDescent="0.3">
      <c r="A16" s="286"/>
      <c r="B16" s="286"/>
      <c r="C16" s="290"/>
      <c r="D16" s="290"/>
      <c r="E16" s="290"/>
      <c r="F16" s="290"/>
      <c r="G16" s="290"/>
      <c r="H16" s="295"/>
      <c r="I16" s="293"/>
    </row>
    <row r="17" spans="1:9" x14ac:dyDescent="0.25">
      <c r="A17" s="285">
        <v>4</v>
      </c>
      <c r="B17" s="288"/>
      <c r="C17" s="289"/>
      <c r="D17" s="289"/>
      <c r="E17" s="289"/>
      <c r="F17" s="289"/>
      <c r="G17" s="298"/>
      <c r="H17" s="294"/>
      <c r="I17" s="292">
        <f>+SUM(L17:L20)</f>
        <v>0</v>
      </c>
    </row>
    <row r="18" spans="1:9" x14ac:dyDescent="0.25">
      <c r="A18" s="286"/>
      <c r="B18" s="286"/>
      <c r="C18" s="290"/>
      <c r="D18" s="290"/>
      <c r="E18" s="290"/>
      <c r="F18" s="290"/>
      <c r="G18" s="290"/>
      <c r="H18" s="295"/>
      <c r="I18" s="293"/>
    </row>
    <row r="19" spans="1:9" x14ac:dyDescent="0.25">
      <c r="A19" s="286"/>
      <c r="B19" s="286"/>
      <c r="C19" s="290"/>
      <c r="D19" s="290"/>
      <c r="E19" s="290"/>
      <c r="F19" s="290"/>
      <c r="G19" s="290"/>
      <c r="H19" s="295"/>
      <c r="I19" s="293"/>
    </row>
    <row r="20" spans="1:9" ht="27" customHeight="1" thickBot="1" x14ac:dyDescent="0.3">
      <c r="A20" s="286"/>
      <c r="B20" s="286"/>
      <c r="C20" s="290"/>
      <c r="D20" s="290"/>
      <c r="E20" s="290"/>
      <c r="F20" s="290"/>
      <c r="G20" s="290"/>
      <c r="H20" s="295"/>
      <c r="I20" s="293"/>
    </row>
    <row r="21" spans="1:9" x14ac:dyDescent="0.25">
      <c r="A21" s="285">
        <v>5</v>
      </c>
      <c r="B21" s="288"/>
      <c r="C21" s="289"/>
      <c r="D21" s="289"/>
      <c r="E21" s="289"/>
      <c r="F21" s="289"/>
      <c r="G21" s="298"/>
      <c r="H21" s="294"/>
      <c r="I21" s="292">
        <f>+SUM(L21:L27)</f>
        <v>0</v>
      </c>
    </row>
    <row r="22" spans="1:9" x14ac:dyDescent="0.25">
      <c r="A22" s="286"/>
      <c r="B22" s="286"/>
      <c r="C22" s="290"/>
      <c r="D22" s="290"/>
      <c r="E22" s="290"/>
      <c r="F22" s="290"/>
      <c r="G22" s="290"/>
      <c r="H22" s="295"/>
      <c r="I22" s="293"/>
    </row>
    <row r="23" spans="1:9" x14ac:dyDescent="0.25">
      <c r="A23" s="286"/>
      <c r="B23" s="286"/>
      <c r="C23" s="290"/>
      <c r="D23" s="290"/>
      <c r="E23" s="290"/>
      <c r="F23" s="290"/>
      <c r="G23" s="290"/>
      <c r="H23" s="295"/>
      <c r="I23" s="293"/>
    </row>
    <row r="24" spans="1:9" x14ac:dyDescent="0.25">
      <c r="A24" s="286"/>
      <c r="B24" s="286"/>
      <c r="C24" s="290"/>
      <c r="D24" s="290"/>
      <c r="E24" s="290"/>
      <c r="F24" s="290"/>
      <c r="G24" s="290"/>
      <c r="H24" s="295"/>
      <c r="I24" s="293"/>
    </row>
    <row r="25" spans="1:9" x14ac:dyDescent="0.25">
      <c r="A25" s="286"/>
      <c r="B25" s="286"/>
      <c r="C25" s="290"/>
      <c r="D25" s="290"/>
      <c r="E25" s="290"/>
      <c r="F25" s="290"/>
      <c r="G25" s="290"/>
      <c r="H25" s="295"/>
      <c r="I25" s="293"/>
    </row>
    <row r="26" spans="1:9" x14ac:dyDescent="0.25">
      <c r="A26" s="286"/>
      <c r="B26" s="286"/>
      <c r="C26" s="290"/>
      <c r="D26" s="290"/>
      <c r="E26" s="290"/>
      <c r="F26" s="290"/>
      <c r="G26" s="290"/>
      <c r="H26" s="295"/>
      <c r="I26" s="293"/>
    </row>
    <row r="27" spans="1:9" ht="15.75" thickBot="1" x14ac:dyDescent="0.3">
      <c r="A27" s="286"/>
      <c r="B27" s="286"/>
      <c r="C27" s="290"/>
      <c r="D27" s="290"/>
      <c r="E27" s="290"/>
      <c r="F27" s="290"/>
      <c r="G27" s="290"/>
      <c r="H27" s="295"/>
      <c r="I27" s="293"/>
    </row>
    <row r="28" spans="1:9" x14ac:dyDescent="0.25">
      <c r="A28" s="285">
        <v>6</v>
      </c>
      <c r="B28" s="288"/>
      <c r="C28" s="289"/>
      <c r="D28" s="289"/>
      <c r="E28" s="289"/>
      <c r="F28" s="289"/>
      <c r="G28" s="298"/>
      <c r="H28" s="294"/>
      <c r="I28" s="292">
        <f>+SUM(L28:L33)</f>
        <v>0</v>
      </c>
    </row>
    <row r="29" spans="1:9" x14ac:dyDescent="0.25">
      <c r="A29" s="286"/>
      <c r="B29" s="286"/>
      <c r="C29" s="290"/>
      <c r="D29" s="290"/>
      <c r="E29" s="290"/>
      <c r="F29" s="290"/>
      <c r="G29" s="290"/>
      <c r="H29" s="295"/>
      <c r="I29" s="293"/>
    </row>
    <row r="30" spans="1:9" x14ac:dyDescent="0.25">
      <c r="A30" s="286"/>
      <c r="B30" s="286"/>
      <c r="C30" s="290"/>
      <c r="D30" s="290"/>
      <c r="E30" s="290"/>
      <c r="F30" s="290"/>
      <c r="G30" s="290"/>
      <c r="H30" s="295"/>
      <c r="I30" s="293"/>
    </row>
    <row r="31" spans="1:9" x14ac:dyDescent="0.25">
      <c r="A31" s="286"/>
      <c r="B31" s="286"/>
      <c r="C31" s="290"/>
      <c r="D31" s="290"/>
      <c r="E31" s="290"/>
      <c r="F31" s="290"/>
      <c r="G31" s="290"/>
      <c r="H31" s="295"/>
      <c r="I31" s="293"/>
    </row>
    <row r="32" spans="1:9" x14ac:dyDescent="0.25">
      <c r="A32" s="286"/>
      <c r="B32" s="286"/>
      <c r="C32" s="290"/>
      <c r="D32" s="290"/>
      <c r="E32" s="290"/>
      <c r="F32" s="290"/>
      <c r="G32" s="290"/>
      <c r="H32" s="295"/>
      <c r="I32" s="293"/>
    </row>
    <row r="33" spans="1:9" ht="15.75" thickBot="1" x14ac:dyDescent="0.3">
      <c r="A33" s="286"/>
      <c r="B33" s="286"/>
      <c r="C33" s="290"/>
      <c r="D33" s="290"/>
      <c r="E33" s="290"/>
      <c r="F33" s="290"/>
      <c r="G33" s="290"/>
      <c r="H33" s="295"/>
      <c r="I33" s="293"/>
    </row>
    <row r="34" spans="1:9" x14ac:dyDescent="0.25">
      <c r="A34" s="285">
        <v>7</v>
      </c>
      <c r="B34" s="288"/>
      <c r="C34" s="289"/>
      <c r="D34" s="289"/>
      <c r="E34" s="289"/>
      <c r="F34" s="289"/>
      <c r="G34" s="289"/>
      <c r="H34" s="294"/>
      <c r="I34" s="292">
        <f>+SUM(L34:L42)</f>
        <v>0</v>
      </c>
    </row>
    <row r="35" spans="1:9" x14ac:dyDescent="0.25">
      <c r="A35" s="286"/>
      <c r="B35" s="286"/>
      <c r="C35" s="290"/>
      <c r="D35" s="290"/>
      <c r="E35" s="290"/>
      <c r="F35" s="290"/>
      <c r="G35" s="290"/>
      <c r="H35" s="295"/>
      <c r="I35" s="293"/>
    </row>
    <row r="36" spans="1:9" x14ac:dyDescent="0.25">
      <c r="A36" s="286"/>
      <c r="B36" s="286"/>
      <c r="C36" s="290"/>
      <c r="D36" s="290"/>
      <c r="E36" s="290"/>
      <c r="F36" s="290"/>
      <c r="G36" s="290"/>
      <c r="H36" s="295"/>
      <c r="I36" s="293"/>
    </row>
    <row r="37" spans="1:9" x14ac:dyDescent="0.25">
      <c r="A37" s="286"/>
      <c r="B37" s="286"/>
      <c r="C37" s="290"/>
      <c r="D37" s="290"/>
      <c r="E37" s="290"/>
      <c r="F37" s="290"/>
      <c r="G37" s="290"/>
      <c r="H37" s="295"/>
      <c r="I37" s="293"/>
    </row>
    <row r="38" spans="1:9" x14ac:dyDescent="0.25">
      <c r="A38" s="286"/>
      <c r="B38" s="286"/>
      <c r="C38" s="290"/>
      <c r="D38" s="290"/>
      <c r="E38" s="290"/>
      <c r="F38" s="290"/>
      <c r="G38" s="290"/>
      <c r="H38" s="295"/>
      <c r="I38" s="293"/>
    </row>
    <row r="39" spans="1:9" x14ac:dyDescent="0.25">
      <c r="A39" s="286"/>
      <c r="B39" s="286"/>
      <c r="C39" s="290"/>
      <c r="D39" s="290"/>
      <c r="E39" s="290"/>
      <c r="F39" s="290"/>
      <c r="G39" s="290"/>
      <c r="H39" s="295"/>
      <c r="I39" s="293"/>
    </row>
    <row r="40" spans="1:9" x14ac:dyDescent="0.25">
      <c r="A40" s="286"/>
      <c r="B40" s="286"/>
      <c r="C40" s="290"/>
      <c r="D40" s="290"/>
      <c r="E40" s="290"/>
      <c r="F40" s="290"/>
      <c r="G40" s="290"/>
      <c r="H40" s="295"/>
      <c r="I40" s="293"/>
    </row>
    <row r="41" spans="1:9" ht="15.75" thickBot="1" x14ac:dyDescent="0.3">
      <c r="A41" s="286"/>
      <c r="B41" s="286"/>
      <c r="C41" s="290"/>
      <c r="D41" s="290"/>
      <c r="E41" s="290"/>
      <c r="F41" s="290"/>
      <c r="G41" s="290"/>
      <c r="H41" s="295"/>
      <c r="I41" s="293"/>
    </row>
    <row r="42" spans="1:9" ht="15.75" hidden="1" thickBot="1" x14ac:dyDescent="0.3">
      <c r="A42" s="286"/>
      <c r="B42" s="286"/>
      <c r="C42" s="290"/>
      <c r="D42" s="290"/>
      <c r="E42" s="290"/>
      <c r="F42" s="290"/>
      <c r="G42" s="290"/>
      <c r="H42" s="295"/>
      <c r="I42" s="293"/>
    </row>
    <row r="43" spans="1:9" x14ac:dyDescent="0.25">
      <c r="A43" s="285">
        <v>8</v>
      </c>
      <c r="B43" s="288"/>
      <c r="C43" s="289"/>
      <c r="D43" s="289"/>
      <c r="E43" s="289"/>
      <c r="F43" s="289"/>
      <c r="G43" s="289"/>
      <c r="H43" s="294"/>
      <c r="I43" s="292">
        <f>+SUM(L43:L47)</f>
        <v>0</v>
      </c>
    </row>
    <row r="44" spans="1:9" x14ac:dyDescent="0.25">
      <c r="A44" s="286"/>
      <c r="B44" s="286"/>
      <c r="C44" s="290"/>
      <c r="D44" s="290"/>
      <c r="E44" s="290"/>
      <c r="F44" s="290"/>
      <c r="G44" s="290"/>
      <c r="H44" s="295"/>
      <c r="I44" s="293"/>
    </row>
    <row r="45" spans="1:9" x14ac:dyDescent="0.25">
      <c r="A45" s="286"/>
      <c r="B45" s="286"/>
      <c r="C45" s="290"/>
      <c r="D45" s="290"/>
      <c r="E45" s="290"/>
      <c r="F45" s="290"/>
      <c r="G45" s="290"/>
      <c r="H45" s="295"/>
      <c r="I45" s="293"/>
    </row>
    <row r="46" spans="1:9" x14ac:dyDescent="0.25">
      <c r="A46" s="286"/>
      <c r="B46" s="286"/>
      <c r="C46" s="290"/>
      <c r="D46" s="290"/>
      <c r="E46" s="290"/>
      <c r="F46" s="290"/>
      <c r="G46" s="290"/>
      <c r="H46" s="295"/>
      <c r="I46" s="293"/>
    </row>
    <row r="47" spans="1:9" ht="15.75" thickBot="1" x14ac:dyDescent="0.3">
      <c r="A47" s="286"/>
      <c r="B47" s="286"/>
      <c r="C47" s="290"/>
      <c r="D47" s="290"/>
      <c r="E47" s="290"/>
      <c r="F47" s="290"/>
      <c r="G47" s="290"/>
      <c r="H47" s="295"/>
      <c r="I47" s="293"/>
    </row>
    <row r="48" spans="1:9" x14ac:dyDescent="0.25">
      <c r="A48" s="285">
        <v>9</v>
      </c>
      <c r="B48" s="288"/>
      <c r="C48" s="289"/>
      <c r="D48" s="289"/>
      <c r="E48" s="289"/>
      <c r="F48" s="289"/>
      <c r="G48" s="289"/>
      <c r="H48" s="294"/>
      <c r="I48" s="292">
        <f>+SUM(L48:L52)</f>
        <v>0</v>
      </c>
    </row>
    <row r="49" spans="1:9" x14ac:dyDescent="0.25">
      <c r="A49" s="286"/>
      <c r="B49" s="286"/>
      <c r="C49" s="290"/>
      <c r="D49" s="290"/>
      <c r="E49" s="290"/>
      <c r="F49" s="290"/>
      <c r="G49" s="290"/>
      <c r="H49" s="295"/>
      <c r="I49" s="293"/>
    </row>
    <row r="50" spans="1:9" x14ac:dyDescent="0.25">
      <c r="A50" s="286"/>
      <c r="B50" s="286"/>
      <c r="C50" s="290"/>
      <c r="D50" s="290"/>
      <c r="E50" s="290"/>
      <c r="F50" s="290"/>
      <c r="G50" s="290"/>
      <c r="H50" s="295"/>
      <c r="I50" s="293"/>
    </row>
    <row r="51" spans="1:9" x14ac:dyDescent="0.25">
      <c r="A51" s="286"/>
      <c r="B51" s="286"/>
      <c r="C51" s="290"/>
      <c r="D51" s="290"/>
      <c r="E51" s="290"/>
      <c r="F51" s="290"/>
      <c r="G51" s="290"/>
      <c r="H51" s="295"/>
      <c r="I51" s="293"/>
    </row>
    <row r="52" spans="1:9" ht="15.75" thickBot="1" x14ac:dyDescent="0.3">
      <c r="A52" s="287"/>
      <c r="B52" s="287"/>
      <c r="C52" s="291"/>
      <c r="D52" s="291"/>
      <c r="E52" s="291"/>
      <c r="F52" s="291"/>
      <c r="G52" s="291"/>
      <c r="H52" s="296"/>
      <c r="I52" s="297"/>
    </row>
  </sheetData>
  <mergeCells count="92">
    <mergeCell ref="B6:B8"/>
    <mergeCell ref="C6:C8"/>
    <mergeCell ref="D6:D8"/>
    <mergeCell ref="E6:E8"/>
    <mergeCell ref="F6:I6"/>
    <mergeCell ref="F7:F8"/>
    <mergeCell ref="G7:G8"/>
    <mergeCell ref="H7:H8"/>
    <mergeCell ref="I7:I8"/>
    <mergeCell ref="G9:G11"/>
    <mergeCell ref="H9:H11"/>
    <mergeCell ref="I9:I11"/>
    <mergeCell ref="A12:A14"/>
    <mergeCell ref="B12:B14"/>
    <mergeCell ref="C12:C14"/>
    <mergeCell ref="D12:D14"/>
    <mergeCell ref="E12:E14"/>
    <mergeCell ref="F12:F14"/>
    <mergeCell ref="G12:G14"/>
    <mergeCell ref="A9:A11"/>
    <mergeCell ref="B9:B11"/>
    <mergeCell ref="C9:C11"/>
    <mergeCell ref="D9:D11"/>
    <mergeCell ref="E9:E11"/>
    <mergeCell ref="F9:F11"/>
    <mergeCell ref="H12:H14"/>
    <mergeCell ref="I12:I14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H28:H33"/>
    <mergeCell ref="I28:I33"/>
    <mergeCell ref="A17:A20"/>
    <mergeCell ref="B17:B20"/>
    <mergeCell ref="C17:C20"/>
    <mergeCell ref="D17:D20"/>
    <mergeCell ref="E17:E20"/>
    <mergeCell ref="F17:F20"/>
    <mergeCell ref="G17:G20"/>
    <mergeCell ref="H17:H20"/>
    <mergeCell ref="I17:I20"/>
    <mergeCell ref="G21:G27"/>
    <mergeCell ref="H21:H27"/>
    <mergeCell ref="I21:I27"/>
    <mergeCell ref="F21:F27"/>
    <mergeCell ref="C34:C42"/>
    <mergeCell ref="D34:D42"/>
    <mergeCell ref="E34:E42"/>
    <mergeCell ref="A21:A27"/>
    <mergeCell ref="B21:B27"/>
    <mergeCell ref="C21:C27"/>
    <mergeCell ref="D21:D27"/>
    <mergeCell ref="E21:E27"/>
    <mergeCell ref="E28:E33"/>
    <mergeCell ref="I43:I47"/>
    <mergeCell ref="G48:G52"/>
    <mergeCell ref="H48:H52"/>
    <mergeCell ref="I48:I52"/>
    <mergeCell ref="A28:A33"/>
    <mergeCell ref="B28:B33"/>
    <mergeCell ref="C28:C33"/>
    <mergeCell ref="D28:D33"/>
    <mergeCell ref="E43:E47"/>
    <mergeCell ref="F34:F42"/>
    <mergeCell ref="G34:G42"/>
    <mergeCell ref="H34:H42"/>
    <mergeCell ref="F28:F33"/>
    <mergeCell ref="G28:G33"/>
    <mergeCell ref="A34:A42"/>
    <mergeCell ref="B34:B42"/>
    <mergeCell ref="A6:A8"/>
    <mergeCell ref="B2:I5"/>
    <mergeCell ref="A48:A52"/>
    <mergeCell ref="B48:B52"/>
    <mergeCell ref="C48:C52"/>
    <mergeCell ref="D48:D52"/>
    <mergeCell ref="E48:E52"/>
    <mergeCell ref="F48:F52"/>
    <mergeCell ref="I34:I42"/>
    <mergeCell ref="A43:A47"/>
    <mergeCell ref="B43:B47"/>
    <mergeCell ref="C43:C47"/>
    <mergeCell ref="D43:D47"/>
    <mergeCell ref="F43:F47"/>
    <mergeCell ref="G43:G47"/>
    <mergeCell ref="H43:H4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ÁRBOL DE PROBLEMAS</vt:lpstr>
      <vt:lpstr>ÁRBOL DE OBJETIVOS</vt:lpstr>
      <vt:lpstr>POA - MIR</vt:lpstr>
      <vt:lpstr>Programación</vt:lpstr>
      <vt:lpstr>Anexo 1. EJES</vt:lpstr>
      <vt:lpstr>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Navi Kid</dc:creator>
  <cp:lastModifiedBy>Untra013</cp:lastModifiedBy>
  <cp:lastPrinted>2024-11-08T20:47:34Z</cp:lastPrinted>
  <dcterms:created xsi:type="dcterms:W3CDTF">2024-11-01T15:28:13Z</dcterms:created>
  <dcterms:modified xsi:type="dcterms:W3CDTF">2025-05-16T16:05:31Z</dcterms:modified>
</cp:coreProperties>
</file>